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40" tabRatio="747" activeTab="1"/>
  </bookViews>
  <sheets>
    <sheet name="IPA пауэрлифтинг " sheetId="1" r:id="rId1"/>
    <sheet name="IPA-A Любители Жим Лежа " sheetId="2" r:id="rId2"/>
    <sheet name="Становая тяга IPA|IPA-A" sheetId="3" r:id="rId3"/>
  </sheets>
  <definedNames>
    <definedName name="_xlnm.Print_Area" localSheetId="0">'IPA пауэрлифтинг '!$K$1:$R$31</definedName>
  </definedNames>
  <calcPr fullCalcOnLoad="1" refMode="R1C1"/>
</workbook>
</file>

<file path=xl/sharedStrings.xml><?xml version="1.0" encoding="utf-8"?>
<sst xmlns="http://schemas.openxmlformats.org/spreadsheetml/2006/main" count="631" uniqueCount="151">
  <si>
    <t>Открытый территориальный Чемпионат России (зоны Урала) по пауэрлифтингу и жиму штанги лёжа. 23-25 ноября 2012 г.Тюмень</t>
  </si>
  <si>
    <t>Место</t>
  </si>
  <si>
    <t>Дивизион</t>
  </si>
  <si>
    <t>Вес</t>
  </si>
  <si>
    <t>Город</t>
  </si>
  <si>
    <t>Тюмень</t>
  </si>
  <si>
    <t>Орлов Антон</t>
  </si>
  <si>
    <t>Полосухин Сергей</t>
  </si>
  <si>
    <t>Скакунов Николай</t>
  </si>
  <si>
    <t>Суслов Юрий</t>
  </si>
  <si>
    <t>Решетников Артем</t>
  </si>
  <si>
    <t>Потапов Владимир</t>
  </si>
  <si>
    <t>Курган</t>
  </si>
  <si>
    <t>Кривенко Татьяна</t>
  </si>
  <si>
    <t>Кокорин Дмитрий</t>
  </si>
  <si>
    <t>Алешкевич Владимир</t>
  </si>
  <si>
    <t>Туринск</t>
  </si>
  <si>
    <t>Кузнецов Дмитрий</t>
  </si>
  <si>
    <t>Кузнецов Виталий</t>
  </si>
  <si>
    <t>Челябинск</t>
  </si>
  <si>
    <t>Екатеринбург</t>
  </si>
  <si>
    <t>Расковалов Андрей</t>
  </si>
  <si>
    <t>Попандопуло Павел</t>
  </si>
  <si>
    <t>Калинин Александр</t>
  </si>
  <si>
    <t>Покачи ХМАО</t>
  </si>
  <si>
    <t>Сумма</t>
  </si>
  <si>
    <t>Кичук Владислав</t>
  </si>
  <si>
    <t>Умаханов Альберт</t>
  </si>
  <si>
    <t>Щукин Владимир</t>
  </si>
  <si>
    <t>100+</t>
  </si>
  <si>
    <t>Демин Роман</t>
  </si>
  <si>
    <t>Гордеев Вячеслав</t>
  </si>
  <si>
    <t>Иванов Николай</t>
  </si>
  <si>
    <t>Бенер Екатерина</t>
  </si>
  <si>
    <t>Чусовитина Ольга</t>
  </si>
  <si>
    <t>Федотова Тамара</t>
  </si>
  <si>
    <t>Корнева Яна</t>
  </si>
  <si>
    <t>Набиулина Валерия</t>
  </si>
  <si>
    <t>Бочарова Ирина</t>
  </si>
  <si>
    <t>Шабалин Роман</t>
  </si>
  <si>
    <t>Шульгин Евгений</t>
  </si>
  <si>
    <t>Пивкин Михаил</t>
  </si>
  <si>
    <t>Сухотин Никита</t>
  </si>
  <si>
    <t>Харитонов Юрий</t>
  </si>
  <si>
    <t>Зуев Евгений</t>
  </si>
  <si>
    <t>Собаров Владислав</t>
  </si>
  <si>
    <t>Карс Дмитрий</t>
  </si>
  <si>
    <t>Надым</t>
  </si>
  <si>
    <t>Ноябрьск</t>
  </si>
  <si>
    <t>Ялуторовск</t>
  </si>
  <si>
    <t>Бирюков Владислав</t>
  </si>
  <si>
    <t>Колыхаев Александр</t>
  </si>
  <si>
    <t>Косьяненко Максим</t>
  </si>
  <si>
    <t>Муртазин Рустам</t>
  </si>
  <si>
    <t>Сальников Александр</t>
  </si>
  <si>
    <t>Смыченко Сергей</t>
  </si>
  <si>
    <t>Сидоров Дмитрий</t>
  </si>
  <si>
    <t>Архипов Александр</t>
  </si>
  <si>
    <t>Кузьмицкий Никита</t>
  </si>
  <si>
    <t>Мазгутов Эдуард</t>
  </si>
  <si>
    <t>Куныгин Илья</t>
  </si>
  <si>
    <t>Леонченко Антон</t>
  </si>
  <si>
    <t>Устинов Роман</t>
  </si>
  <si>
    <t>Чусовитин Сергей</t>
  </si>
  <si>
    <t>Полянский Илья</t>
  </si>
  <si>
    <t>Андреев Кирилл</t>
  </si>
  <si>
    <t>Исаков Николай</t>
  </si>
  <si>
    <t>Карпов Артем</t>
  </si>
  <si>
    <t>Рылов Владислав</t>
  </si>
  <si>
    <t>Горбунов Юрий</t>
  </si>
  <si>
    <t>Мингазов Михаил</t>
  </si>
  <si>
    <t>Муртазин Радик</t>
  </si>
  <si>
    <t>Трофимов Андрей</t>
  </si>
  <si>
    <t>Кожин Борис</t>
  </si>
  <si>
    <t>Панченко Андрей</t>
  </si>
  <si>
    <t>Рябоконь Олег</t>
  </si>
  <si>
    <t>ХМАО г Покачи</t>
  </si>
  <si>
    <t>Темуркаев Тимур</t>
  </si>
  <si>
    <t>Михайлов Артем</t>
  </si>
  <si>
    <t>Мясников Владислав</t>
  </si>
  <si>
    <t>Протопопов Александр</t>
  </si>
  <si>
    <t>Возрастная категория</t>
  </si>
  <si>
    <t>teen</t>
  </si>
  <si>
    <t>open</t>
  </si>
  <si>
    <t>masters</t>
  </si>
  <si>
    <t>В/К</t>
  </si>
  <si>
    <t>ФИО</t>
  </si>
  <si>
    <t>Дата Рождения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</si>
  <si>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</si>
  <si>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</si>
  <si>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</si>
  <si>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</si>
  <si>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</si>
  <si>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</si>
  <si>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</si>
  <si>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</si>
  <si>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</si>
  <si>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Белых Евгений</t>
  </si>
  <si>
    <t>Лихачев Антон</t>
  </si>
  <si>
    <t>Асбест</t>
  </si>
  <si>
    <t>2 ПОТОК</t>
  </si>
  <si>
    <t>1 ПОТОК</t>
  </si>
  <si>
    <t>3 ПОТОК</t>
  </si>
  <si>
    <t>Тугулым</t>
  </si>
  <si>
    <t>Шарифов Игорь</t>
  </si>
  <si>
    <t>Ишим</t>
  </si>
  <si>
    <t>Кайгородов Олег</t>
  </si>
  <si>
    <t>Ершов Андрей</t>
  </si>
  <si>
    <t>Лобенков Александр</t>
  </si>
  <si>
    <t>IPA-A</t>
  </si>
  <si>
    <t>IPA</t>
  </si>
  <si>
    <t>Курганов Павел</t>
  </si>
  <si>
    <t>Див-он</t>
  </si>
  <si>
    <t>б.э</t>
  </si>
  <si>
    <t>экип</t>
  </si>
  <si>
    <t>Экип</t>
  </si>
  <si>
    <t>Открытый территориальный Чемпионат России (зона Урала) по пауэрлифтингу и жиму штанги лёжа. 23-25 ноября 2012 г.Тюмень</t>
  </si>
  <si>
    <t>Татьянина Юлия</t>
  </si>
  <si>
    <t>Прозоров Александр</t>
  </si>
  <si>
    <t>Сыпневский Вячеслав</t>
  </si>
  <si>
    <t>Кузьминых Сергей</t>
  </si>
  <si>
    <t>Редикульцев Александр</t>
  </si>
  <si>
    <t>Скануков Николай</t>
  </si>
  <si>
    <t>Шорохов Денис</t>
  </si>
  <si>
    <t>Сизов Евгений</t>
  </si>
  <si>
    <t>Нефедов Валерий</t>
  </si>
  <si>
    <t>Новоженов Максим</t>
  </si>
  <si>
    <t>Миннигулов Артур</t>
  </si>
  <si>
    <t>Федулов Олег</t>
  </si>
  <si>
    <t>Адамянц Ирина</t>
  </si>
  <si>
    <t>Маценко Константин</t>
  </si>
  <si>
    <t>Ячменев Сергей</t>
  </si>
  <si>
    <t>Гаренских Игорь</t>
  </si>
  <si>
    <t>Пахотин Александр</t>
  </si>
  <si>
    <t>Намсараев Ламажап</t>
  </si>
  <si>
    <t>1 поток</t>
  </si>
  <si>
    <t>2 поток</t>
  </si>
  <si>
    <t>3 поток</t>
  </si>
  <si>
    <t>4 поток</t>
  </si>
  <si>
    <t>5 поток</t>
  </si>
  <si>
    <t>6 поток</t>
  </si>
  <si>
    <t>Горгодзе Илья</t>
  </si>
  <si>
    <t>Буравцов Андрей</t>
  </si>
  <si>
    <t>Харалгин Олег</t>
  </si>
  <si>
    <t>Палей Семён</t>
  </si>
  <si>
    <t>Магнитогорск</t>
  </si>
  <si>
    <t>Басов Евгений</t>
  </si>
  <si>
    <t>67.5</t>
  </si>
  <si>
    <t>-</t>
  </si>
  <si>
    <t xml:space="preserve"> ПОТОК</t>
  </si>
  <si>
    <t>Открытый территориальный Чемпионат России (зоны Урала) по Становой Тяге. 23-25 ноября 2012 г.Тюмень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</si>
</sst>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trike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 Cyr"/>
      <family val="0"/>
    </font>
    <font>
      <b/>
      <sz val="8"/>
      <color indexed="11"/>
      <name val="Arial Cyr"/>
      <family val="0"/>
    </font>
    <font>
      <b/>
      <sz val="8"/>
      <color indexed="12"/>
      <name val="Arial Cyr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11"/>
      <name val="Arial"/>
      <family val="2"/>
    </font>
    <font>
      <b/>
      <sz val="8"/>
      <color indexed="12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 Cyr"/>
      <family val="0"/>
    </font>
    <font>
      <sz val="8"/>
      <color rgb="FF00B050"/>
      <name val="Arial"/>
      <family val="2"/>
    </font>
    <font>
      <b/>
      <sz val="8"/>
      <color rgb="FF0000FF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165" fontId="51" fillId="0" borderId="0" xfId="0" applyNumberFormat="1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165" fontId="51" fillId="0" borderId="0" xfId="0" applyNumberFormat="1" applyFont="1" applyAlignment="1">
      <alignment horizontal="center" vertical="center"/>
    </xf>
    <xf numFmtId="165" fontId="51" fillId="0" borderId="13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164" fontId="51" fillId="0" borderId="13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164" fontId="54" fillId="33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164" fontId="55" fillId="0" borderId="0" xfId="0" applyNumberFormat="1" applyFont="1" applyAlignment="1">
      <alignment horizontal="center" vertical="center"/>
    </xf>
    <xf numFmtId="164" fontId="56" fillId="0" borderId="17" xfId="0" applyNumberFormat="1" applyFont="1" applyFill="1" applyBorder="1" applyAlignment="1">
      <alignment horizontal="center" vertical="center"/>
    </xf>
    <xf numFmtId="164" fontId="55" fillId="0" borderId="13" xfId="0" applyNumberFormat="1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64" fontId="57" fillId="0" borderId="10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64" fontId="58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center" vertical="center"/>
    </xf>
    <xf numFmtId="16" fontId="51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65" fontId="13" fillId="0" borderId="26" xfId="0" applyNumberFormat="1" applyFont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164" fontId="13" fillId="0" borderId="26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A34" sqref="A34:IV34"/>
    </sheetView>
  </sheetViews>
  <sheetFormatPr defaultColWidth="9.140625" defaultRowHeight="15"/>
  <cols>
    <col min="1" max="1" width="2.57421875" style="2" customWidth="1"/>
    <col min="2" max="2" width="4.421875" style="2" bestFit="1" customWidth="1"/>
    <col min="3" max="3" width="6.8515625" style="2" customWidth="1"/>
    <col min="4" max="4" width="17.28125" style="2" bestFit="1" customWidth="1"/>
    <col min="5" max="5" width="6.7109375" style="2" customWidth="1"/>
    <col min="6" max="6" width="10.140625" style="2" customWidth="1"/>
    <col min="7" max="7" width="5.00390625" style="22" bestFit="1" customWidth="1"/>
    <col min="8" max="8" width="5.00390625" style="22" customWidth="1"/>
    <col min="9" max="9" width="10.140625" style="2" customWidth="1"/>
    <col min="10" max="10" width="6.57421875" style="32" hidden="1" customWidth="1"/>
    <col min="11" max="11" width="3.7109375" style="2" bestFit="1" customWidth="1"/>
    <col min="12" max="12" width="3.8515625" style="2" customWidth="1"/>
    <col min="13" max="13" width="5.8515625" style="2" customWidth="1"/>
    <col min="14" max="14" width="4.140625" style="2" hidden="1" customWidth="1"/>
    <col min="15" max="15" width="5.7109375" style="2" customWidth="1"/>
    <col min="16" max="16" width="6.57421875" style="2" hidden="1" customWidth="1"/>
    <col min="17" max="17" width="5.421875" style="2" customWidth="1"/>
    <col min="18" max="18" width="5.00390625" style="2" customWidth="1"/>
    <col min="19" max="19" width="5.421875" style="2" customWidth="1"/>
    <col min="20" max="20" width="9.7109375" style="2" hidden="1" customWidth="1"/>
    <col min="21" max="21" width="5.28125" style="55" customWidth="1"/>
    <col min="22" max="22" width="6.57421875" style="2" hidden="1" customWidth="1"/>
    <col min="23" max="23" width="7.421875" style="2" hidden="1" customWidth="1"/>
    <col min="24" max="24" width="6.57421875" style="2" hidden="1" customWidth="1"/>
    <col min="25" max="25" width="6.421875" style="2" customWidth="1"/>
    <col min="26" max="26" width="5.57421875" style="2" customWidth="1"/>
    <col min="27" max="27" width="6.7109375" style="2" customWidth="1"/>
    <col min="28" max="28" width="4.421875" style="2" hidden="1" customWidth="1"/>
    <col min="29" max="29" width="5.8515625" style="55" customWidth="1"/>
    <col min="30" max="30" width="6.57421875" style="2" hidden="1" customWidth="1"/>
    <col min="31" max="31" width="6.140625" style="55" bestFit="1" customWidth="1"/>
    <col min="32" max="32" width="7.57421875" style="33" bestFit="1" customWidth="1"/>
    <col min="33" max="33" width="11.00390625" style="2" hidden="1" customWidth="1"/>
    <col min="34" max="16384" width="9.140625" style="2" customWidth="1"/>
  </cols>
  <sheetData>
    <row r="1" spans="1:17" ht="11.25">
      <c r="A1" s="59" t="s">
        <v>0</v>
      </c>
      <c r="B1" s="1"/>
      <c r="C1" s="1"/>
      <c r="D1" s="1"/>
      <c r="E1" s="1"/>
      <c r="F1" s="1"/>
      <c r="G1" s="20"/>
      <c r="H1" s="20"/>
      <c r="I1" s="1"/>
      <c r="J1" s="26"/>
      <c r="K1" s="1"/>
      <c r="L1" s="3"/>
      <c r="M1" s="1"/>
      <c r="N1" s="1"/>
      <c r="O1" s="1"/>
      <c r="P1" s="1"/>
      <c r="Q1" s="1"/>
    </row>
    <row r="2" spans="1:17" ht="12" thickBot="1">
      <c r="A2" s="19"/>
      <c r="B2" s="1"/>
      <c r="C2" s="1"/>
      <c r="D2" s="1"/>
      <c r="E2" s="1"/>
      <c r="F2" s="1"/>
      <c r="G2" s="20"/>
      <c r="H2" s="20"/>
      <c r="I2" s="1"/>
      <c r="J2" s="26"/>
      <c r="K2" s="1"/>
      <c r="L2" s="1"/>
      <c r="M2" s="1"/>
      <c r="N2" s="1"/>
      <c r="O2" s="1"/>
      <c r="P2" s="1"/>
      <c r="Q2" s="1"/>
    </row>
    <row r="3" spans="1:33" s="10" customFormat="1" ht="12.75" customHeight="1">
      <c r="A3" s="75" t="s">
        <v>1</v>
      </c>
      <c r="B3" s="75" t="s">
        <v>85</v>
      </c>
      <c r="C3" s="75" t="s">
        <v>2</v>
      </c>
      <c r="D3" s="75" t="s">
        <v>86</v>
      </c>
      <c r="E3" s="75" t="s">
        <v>81</v>
      </c>
      <c r="F3" s="75" t="s">
        <v>87</v>
      </c>
      <c r="G3" s="77" t="s">
        <v>3</v>
      </c>
      <c r="H3" s="77" t="s">
        <v>112</v>
      </c>
      <c r="I3" s="75" t="s">
        <v>4</v>
      </c>
      <c r="J3" s="79" t="s">
        <v>88</v>
      </c>
      <c r="K3" s="70" t="s">
        <v>89</v>
      </c>
      <c r="L3" s="71"/>
      <c r="M3" s="71"/>
      <c r="N3" s="71"/>
      <c r="O3" s="71"/>
      <c r="P3" s="72"/>
      <c r="Q3" s="70" t="s">
        <v>90</v>
      </c>
      <c r="R3" s="71"/>
      <c r="S3" s="71"/>
      <c r="T3" s="71"/>
      <c r="U3" s="71"/>
      <c r="V3" s="72"/>
      <c r="W3" s="68" t="s">
        <v>91</v>
      </c>
      <c r="X3" s="69"/>
      <c r="Y3" s="70" t="s">
        <v>92</v>
      </c>
      <c r="Z3" s="71"/>
      <c r="AA3" s="71"/>
      <c r="AB3" s="71"/>
      <c r="AC3" s="71"/>
      <c r="AD3" s="72"/>
      <c r="AE3" s="68" t="s">
        <v>93</v>
      </c>
      <c r="AF3" s="69"/>
      <c r="AG3" s="73" t="s">
        <v>94</v>
      </c>
    </row>
    <row r="4" spans="1:33" s="18" customFormat="1" ht="11.25">
      <c r="A4" s="76"/>
      <c r="B4" s="76"/>
      <c r="C4" s="76"/>
      <c r="D4" s="76"/>
      <c r="E4" s="76"/>
      <c r="F4" s="76"/>
      <c r="G4" s="78"/>
      <c r="H4" s="81"/>
      <c r="I4" s="76"/>
      <c r="J4" s="80"/>
      <c r="K4" s="11">
        <v>1</v>
      </c>
      <c r="L4" s="12">
        <v>2</v>
      </c>
      <c r="M4" s="12">
        <v>3</v>
      </c>
      <c r="N4" s="12">
        <v>4</v>
      </c>
      <c r="O4" s="13" t="s">
        <v>95</v>
      </c>
      <c r="P4" s="14" t="s">
        <v>88</v>
      </c>
      <c r="Q4" s="15">
        <v>1</v>
      </c>
      <c r="R4" s="12">
        <v>2</v>
      </c>
      <c r="S4" s="12">
        <v>3</v>
      </c>
      <c r="T4" s="12">
        <v>4</v>
      </c>
      <c r="U4" s="13" t="s">
        <v>95</v>
      </c>
      <c r="V4" s="16" t="s">
        <v>88</v>
      </c>
      <c r="W4" s="11" t="s">
        <v>96</v>
      </c>
      <c r="X4" s="14" t="s">
        <v>88</v>
      </c>
      <c r="Y4" s="15">
        <v>1</v>
      </c>
      <c r="Z4" s="12">
        <v>2</v>
      </c>
      <c r="AA4" s="12">
        <v>3</v>
      </c>
      <c r="AB4" s="12">
        <v>4</v>
      </c>
      <c r="AC4" s="13" t="s">
        <v>95</v>
      </c>
      <c r="AD4" s="16" t="s">
        <v>88</v>
      </c>
      <c r="AE4" s="17" t="s">
        <v>25</v>
      </c>
      <c r="AF4" s="34" t="s">
        <v>88</v>
      </c>
      <c r="AG4" s="74"/>
    </row>
    <row r="5" spans="1:33" ht="11.25">
      <c r="A5" s="60" t="s">
        <v>101</v>
      </c>
      <c r="B5" s="8"/>
      <c r="C5" s="8"/>
      <c r="D5" s="8"/>
      <c r="E5" s="8"/>
      <c r="F5" s="8"/>
      <c r="G5" s="23"/>
      <c r="H5" s="23"/>
      <c r="I5" s="8"/>
      <c r="J5" s="27"/>
      <c r="K5" s="8"/>
      <c r="L5" s="8"/>
      <c r="M5" s="8"/>
      <c r="N5" s="8"/>
      <c r="O5" s="8"/>
      <c r="P5" s="8"/>
      <c r="Q5" s="8"/>
      <c r="R5" s="8"/>
      <c r="S5" s="8"/>
      <c r="T5" s="8"/>
      <c r="U5" s="58"/>
      <c r="V5" s="8"/>
      <c r="W5" s="8"/>
      <c r="X5" s="8"/>
      <c r="Y5" s="8"/>
      <c r="Z5" s="8"/>
      <c r="AA5" s="8"/>
      <c r="AB5" s="8"/>
      <c r="AC5" s="58"/>
      <c r="AD5" s="8"/>
      <c r="AE5" s="58"/>
      <c r="AF5" s="35"/>
      <c r="AG5" s="9"/>
    </row>
    <row r="6" spans="1:33" ht="11.25">
      <c r="A6" s="6">
        <v>1</v>
      </c>
      <c r="B6" s="3">
        <v>48</v>
      </c>
      <c r="C6" s="3" t="s">
        <v>109</v>
      </c>
      <c r="D6" s="3" t="s">
        <v>13</v>
      </c>
      <c r="E6" s="3" t="s">
        <v>83</v>
      </c>
      <c r="F6" s="7">
        <v>33682</v>
      </c>
      <c r="G6" s="21">
        <v>48</v>
      </c>
      <c r="H6" s="21" t="s">
        <v>113</v>
      </c>
      <c r="I6" s="4" t="s">
        <v>5</v>
      </c>
      <c r="J6" s="29">
        <v>1.0336</v>
      </c>
      <c r="K6" s="3">
        <v>25</v>
      </c>
      <c r="L6" s="3">
        <v>45</v>
      </c>
      <c r="M6" s="24">
        <v>50</v>
      </c>
      <c r="N6" s="3"/>
      <c r="O6" s="56">
        <f>L6</f>
        <v>45</v>
      </c>
      <c r="P6" s="3">
        <f aca="true" t="shared" si="0" ref="P6:P12">O6*J6</f>
        <v>46.512</v>
      </c>
      <c r="Q6" s="3">
        <v>25</v>
      </c>
      <c r="R6" s="3">
        <v>30</v>
      </c>
      <c r="S6" s="24">
        <v>35</v>
      </c>
      <c r="T6" s="3"/>
      <c r="U6" s="56">
        <f>R6</f>
        <v>30</v>
      </c>
      <c r="V6" s="3">
        <f aca="true" t="shared" si="1" ref="V6:V12">U6*J6</f>
        <v>31.008000000000003</v>
      </c>
      <c r="W6" s="3">
        <f aca="true" t="shared" si="2" ref="W6:W12">U6+O6</f>
        <v>75</v>
      </c>
      <c r="X6" s="3">
        <f aca="true" t="shared" si="3" ref="X6:X12">W6*J6</f>
        <v>77.52000000000001</v>
      </c>
      <c r="Y6" s="3">
        <v>25</v>
      </c>
      <c r="Z6" s="3">
        <v>45</v>
      </c>
      <c r="AA6" s="3">
        <v>0</v>
      </c>
      <c r="AB6" s="3"/>
      <c r="AC6" s="56">
        <f>Z6</f>
        <v>45</v>
      </c>
      <c r="AD6" s="3">
        <f aca="true" t="shared" si="4" ref="AD6:AD12">AC6*J6</f>
        <v>46.512</v>
      </c>
      <c r="AE6" s="56">
        <f>O6+U6+AC6</f>
        <v>120</v>
      </c>
      <c r="AF6" s="36">
        <f>AE6*J6</f>
        <v>124.03200000000001</v>
      </c>
      <c r="AG6" s="5"/>
    </row>
    <row r="7" spans="1:33" ht="11.25">
      <c r="A7" s="6">
        <v>2</v>
      </c>
      <c r="B7" s="3">
        <v>67.5</v>
      </c>
      <c r="C7" s="3" t="s">
        <v>109</v>
      </c>
      <c r="D7" s="4" t="s">
        <v>15</v>
      </c>
      <c r="E7" s="3" t="s">
        <v>82</v>
      </c>
      <c r="F7" s="7">
        <v>35746</v>
      </c>
      <c r="G7" s="21">
        <v>56.2</v>
      </c>
      <c r="H7" s="21" t="s">
        <v>113</v>
      </c>
      <c r="I7" s="4" t="s">
        <v>16</v>
      </c>
      <c r="J7" s="28">
        <v>0.8714</v>
      </c>
      <c r="K7" s="3">
        <v>100</v>
      </c>
      <c r="L7" s="3">
        <v>105</v>
      </c>
      <c r="M7" s="3">
        <v>110</v>
      </c>
      <c r="N7" s="3"/>
      <c r="O7" s="56">
        <f>M7</f>
        <v>110</v>
      </c>
      <c r="P7" s="3">
        <f t="shared" si="0"/>
        <v>95.854</v>
      </c>
      <c r="Q7" s="3">
        <v>57.5</v>
      </c>
      <c r="R7" s="3">
        <v>60</v>
      </c>
      <c r="S7" s="3">
        <v>65</v>
      </c>
      <c r="T7" s="3"/>
      <c r="U7" s="56">
        <f>S7</f>
        <v>65</v>
      </c>
      <c r="V7" s="3">
        <f t="shared" si="1"/>
        <v>56.641</v>
      </c>
      <c r="W7" s="3">
        <f t="shared" si="2"/>
        <v>175</v>
      </c>
      <c r="X7" s="3">
        <f t="shared" si="3"/>
        <v>152.495</v>
      </c>
      <c r="Y7" s="3">
        <v>100</v>
      </c>
      <c r="Z7" s="3">
        <v>105</v>
      </c>
      <c r="AA7" s="3">
        <v>110</v>
      </c>
      <c r="AB7" s="3"/>
      <c r="AC7" s="56">
        <f>AA7</f>
        <v>110</v>
      </c>
      <c r="AD7" s="3">
        <f t="shared" si="4"/>
        <v>95.854</v>
      </c>
      <c r="AE7" s="56">
        <f aca="true" t="shared" si="5" ref="AE7:AE26">O7+U7+AC7</f>
        <v>285</v>
      </c>
      <c r="AF7" s="36">
        <f aca="true" t="shared" si="6" ref="AF7:AF12">AE7*J7</f>
        <v>248.349</v>
      </c>
      <c r="AG7" s="5"/>
    </row>
    <row r="8" spans="1:33" ht="11.25">
      <c r="A8" s="6">
        <v>1</v>
      </c>
      <c r="B8" s="3">
        <v>67.5</v>
      </c>
      <c r="C8" s="3" t="s">
        <v>109</v>
      </c>
      <c r="D8" s="4" t="s">
        <v>98</v>
      </c>
      <c r="E8" s="3" t="s">
        <v>82</v>
      </c>
      <c r="F8" s="7">
        <v>35870</v>
      </c>
      <c r="G8" s="21">
        <v>56</v>
      </c>
      <c r="H8" s="21" t="s">
        <v>113</v>
      </c>
      <c r="I8" s="4" t="s">
        <v>99</v>
      </c>
      <c r="J8" s="28">
        <v>0.8748</v>
      </c>
      <c r="K8" s="3">
        <v>100</v>
      </c>
      <c r="L8" s="3">
        <v>110</v>
      </c>
      <c r="M8" s="24">
        <v>120</v>
      </c>
      <c r="N8" s="3">
        <v>120</v>
      </c>
      <c r="O8" s="56">
        <f>L8</f>
        <v>110</v>
      </c>
      <c r="P8" s="3">
        <f t="shared" si="0"/>
        <v>96.22800000000001</v>
      </c>
      <c r="Q8" s="3">
        <v>80</v>
      </c>
      <c r="R8" s="3">
        <v>85</v>
      </c>
      <c r="S8" s="24">
        <v>90</v>
      </c>
      <c r="T8" s="3"/>
      <c r="U8" s="56">
        <f>R8</f>
        <v>85</v>
      </c>
      <c r="V8" s="3">
        <f t="shared" si="1"/>
        <v>74.358</v>
      </c>
      <c r="W8" s="3">
        <f t="shared" si="2"/>
        <v>195</v>
      </c>
      <c r="X8" s="3">
        <f t="shared" si="3"/>
        <v>170.586</v>
      </c>
      <c r="Y8" s="3">
        <v>120</v>
      </c>
      <c r="Z8" s="24">
        <v>132.5</v>
      </c>
      <c r="AA8" s="24">
        <v>132.5</v>
      </c>
      <c r="AB8" s="3"/>
      <c r="AC8" s="56">
        <f>Y8</f>
        <v>120</v>
      </c>
      <c r="AD8" s="3">
        <f t="shared" si="4"/>
        <v>104.976</v>
      </c>
      <c r="AE8" s="56">
        <f t="shared" si="5"/>
        <v>315</v>
      </c>
      <c r="AF8" s="36">
        <f t="shared" si="6"/>
        <v>275.562</v>
      </c>
      <c r="AG8" s="5"/>
    </row>
    <row r="9" spans="1:33" ht="11.25">
      <c r="A9" s="6">
        <v>3</v>
      </c>
      <c r="B9" s="3" t="s">
        <v>147</v>
      </c>
      <c r="C9" s="3" t="s">
        <v>109</v>
      </c>
      <c r="D9" s="51" t="s">
        <v>17</v>
      </c>
      <c r="E9" s="4" t="s">
        <v>83</v>
      </c>
      <c r="F9" s="7">
        <v>32791</v>
      </c>
      <c r="G9" s="21">
        <v>60</v>
      </c>
      <c r="H9" s="21" t="s">
        <v>113</v>
      </c>
      <c r="I9" s="4" t="s">
        <v>5</v>
      </c>
      <c r="J9" s="28">
        <v>0.8128</v>
      </c>
      <c r="K9" s="3">
        <v>100</v>
      </c>
      <c r="L9" s="3">
        <v>115</v>
      </c>
      <c r="M9" s="3">
        <v>122.5</v>
      </c>
      <c r="N9" s="3"/>
      <c r="O9" s="56">
        <f>M9</f>
        <v>122.5</v>
      </c>
      <c r="P9" s="3">
        <f t="shared" si="0"/>
        <v>99.568</v>
      </c>
      <c r="Q9" s="3">
        <v>90</v>
      </c>
      <c r="R9" s="24">
        <v>100</v>
      </c>
      <c r="S9" s="24">
        <v>100</v>
      </c>
      <c r="T9" s="3"/>
      <c r="U9" s="56">
        <f>Q9</f>
        <v>90</v>
      </c>
      <c r="V9" s="3">
        <f t="shared" si="1"/>
        <v>73.152</v>
      </c>
      <c r="W9" s="3">
        <f t="shared" si="2"/>
        <v>212.5</v>
      </c>
      <c r="X9" s="3">
        <f t="shared" si="3"/>
        <v>172.72</v>
      </c>
      <c r="Y9" s="3">
        <v>130</v>
      </c>
      <c r="Z9" s="3">
        <v>140</v>
      </c>
      <c r="AA9" s="3">
        <v>150</v>
      </c>
      <c r="AB9" s="3"/>
      <c r="AC9" s="56">
        <f>AA9</f>
        <v>150</v>
      </c>
      <c r="AD9" s="3">
        <f t="shared" si="4"/>
        <v>121.92</v>
      </c>
      <c r="AE9" s="56">
        <f t="shared" si="5"/>
        <v>362.5</v>
      </c>
      <c r="AF9" s="36">
        <f t="shared" si="6"/>
        <v>294.64</v>
      </c>
      <c r="AG9" s="5"/>
    </row>
    <row r="10" spans="1:33" ht="11.25">
      <c r="A10" s="6">
        <v>2</v>
      </c>
      <c r="B10" s="3">
        <v>67.5</v>
      </c>
      <c r="C10" s="3" t="s">
        <v>109</v>
      </c>
      <c r="D10" s="4" t="s">
        <v>18</v>
      </c>
      <c r="E10" s="4" t="s">
        <v>83</v>
      </c>
      <c r="F10" s="7">
        <v>33082</v>
      </c>
      <c r="G10" s="21">
        <v>56</v>
      </c>
      <c r="H10" s="21" t="s">
        <v>113</v>
      </c>
      <c r="I10" s="4" t="s">
        <v>19</v>
      </c>
      <c r="J10" s="28">
        <v>0.8748</v>
      </c>
      <c r="K10" s="3">
        <v>100</v>
      </c>
      <c r="L10" s="3">
        <v>110</v>
      </c>
      <c r="M10" s="24">
        <v>115</v>
      </c>
      <c r="N10" s="3"/>
      <c r="O10" s="56">
        <f>L10</f>
        <v>110</v>
      </c>
      <c r="P10" s="3">
        <f t="shared" si="0"/>
        <v>96.22800000000001</v>
      </c>
      <c r="Q10" s="3">
        <v>90</v>
      </c>
      <c r="R10" s="3">
        <v>92.5</v>
      </c>
      <c r="S10" s="24">
        <v>95</v>
      </c>
      <c r="T10" s="3"/>
      <c r="U10" s="56">
        <f>R10</f>
        <v>92.5</v>
      </c>
      <c r="V10" s="3">
        <f t="shared" si="1"/>
        <v>80.919</v>
      </c>
      <c r="W10" s="3">
        <f t="shared" si="2"/>
        <v>202.5</v>
      </c>
      <c r="X10" s="3">
        <f t="shared" si="3"/>
        <v>177.147</v>
      </c>
      <c r="Y10" s="3">
        <v>140</v>
      </c>
      <c r="Z10" s="3">
        <v>150</v>
      </c>
      <c r="AA10" s="3">
        <v>160</v>
      </c>
      <c r="AB10" s="3"/>
      <c r="AC10" s="56">
        <f>AA10</f>
        <v>160</v>
      </c>
      <c r="AD10" s="3">
        <f t="shared" si="4"/>
        <v>139.96800000000002</v>
      </c>
      <c r="AE10" s="56">
        <f t="shared" si="5"/>
        <v>362.5</v>
      </c>
      <c r="AF10" s="36">
        <f t="shared" si="6"/>
        <v>317.115</v>
      </c>
      <c r="AG10" s="5"/>
    </row>
    <row r="11" spans="1:33" ht="11.25">
      <c r="A11" s="6">
        <v>3</v>
      </c>
      <c r="B11" s="3">
        <v>67.5</v>
      </c>
      <c r="C11" s="3" t="s">
        <v>109</v>
      </c>
      <c r="D11" s="3" t="s">
        <v>14</v>
      </c>
      <c r="E11" s="3" t="s">
        <v>82</v>
      </c>
      <c r="F11" s="7">
        <v>34933</v>
      </c>
      <c r="G11" s="21">
        <v>66.1</v>
      </c>
      <c r="H11" s="21" t="s">
        <v>113</v>
      </c>
      <c r="I11" s="4" t="s">
        <v>5</v>
      </c>
      <c r="J11" s="28">
        <v>0.7398</v>
      </c>
      <c r="K11" s="24">
        <v>80</v>
      </c>
      <c r="L11" s="24">
        <v>80</v>
      </c>
      <c r="M11" s="3">
        <v>90</v>
      </c>
      <c r="N11" s="3"/>
      <c r="O11" s="56">
        <f>M11</f>
        <v>90</v>
      </c>
      <c r="P11" s="3">
        <f t="shared" si="0"/>
        <v>66.58200000000001</v>
      </c>
      <c r="Q11" s="24">
        <v>65</v>
      </c>
      <c r="R11" s="3">
        <v>70</v>
      </c>
      <c r="S11" s="24">
        <v>80</v>
      </c>
      <c r="T11" s="3"/>
      <c r="U11" s="56">
        <f>R11</f>
        <v>70</v>
      </c>
      <c r="V11" s="3">
        <f t="shared" si="1"/>
        <v>51.786</v>
      </c>
      <c r="W11" s="3">
        <f t="shared" si="2"/>
        <v>160</v>
      </c>
      <c r="X11" s="3">
        <f t="shared" si="3"/>
        <v>118.368</v>
      </c>
      <c r="Y11" s="3">
        <v>140</v>
      </c>
      <c r="Z11" s="3">
        <v>150</v>
      </c>
      <c r="AA11" s="24">
        <v>160</v>
      </c>
      <c r="AB11" s="3"/>
      <c r="AC11" s="56">
        <f>Z11</f>
        <v>150</v>
      </c>
      <c r="AD11" s="3">
        <f t="shared" si="4"/>
        <v>110.97</v>
      </c>
      <c r="AE11" s="56">
        <f t="shared" si="5"/>
        <v>310</v>
      </c>
      <c r="AF11" s="36">
        <f t="shared" si="6"/>
        <v>229.338</v>
      </c>
      <c r="AG11" s="5"/>
    </row>
    <row r="12" spans="1:33" ht="11.25">
      <c r="A12" s="6">
        <v>1</v>
      </c>
      <c r="B12" s="3">
        <v>67.5</v>
      </c>
      <c r="C12" s="3" t="s">
        <v>109</v>
      </c>
      <c r="D12" s="4" t="s">
        <v>97</v>
      </c>
      <c r="E12" s="4" t="s">
        <v>83</v>
      </c>
      <c r="F12" s="7">
        <v>31379</v>
      </c>
      <c r="G12" s="21">
        <v>66.5</v>
      </c>
      <c r="H12" s="21" t="s">
        <v>113</v>
      </c>
      <c r="I12" s="4" t="s">
        <v>99</v>
      </c>
      <c r="J12" s="28">
        <v>0.7357</v>
      </c>
      <c r="K12" s="3">
        <v>145</v>
      </c>
      <c r="L12" s="3">
        <v>155</v>
      </c>
      <c r="M12" s="3">
        <v>165</v>
      </c>
      <c r="N12" s="3"/>
      <c r="O12" s="56">
        <f>M12</f>
        <v>165</v>
      </c>
      <c r="P12" s="3">
        <f t="shared" si="0"/>
        <v>121.3905</v>
      </c>
      <c r="Q12" s="3">
        <v>95</v>
      </c>
      <c r="R12" s="3">
        <v>100</v>
      </c>
      <c r="S12" s="3">
        <v>105</v>
      </c>
      <c r="T12" s="3"/>
      <c r="U12" s="56">
        <f>S12</f>
        <v>105</v>
      </c>
      <c r="V12" s="3">
        <f t="shared" si="1"/>
        <v>77.2485</v>
      </c>
      <c r="W12" s="3">
        <f t="shared" si="2"/>
        <v>270</v>
      </c>
      <c r="X12" s="3">
        <f t="shared" si="3"/>
        <v>198.639</v>
      </c>
      <c r="Y12" s="3">
        <v>180</v>
      </c>
      <c r="Z12" s="24">
        <v>190</v>
      </c>
      <c r="AA12" s="3">
        <v>190</v>
      </c>
      <c r="AB12" s="3"/>
      <c r="AC12" s="56">
        <f>AA12</f>
        <v>190</v>
      </c>
      <c r="AD12" s="3">
        <f t="shared" si="4"/>
        <v>139.78300000000002</v>
      </c>
      <c r="AE12" s="56">
        <f t="shared" si="5"/>
        <v>460</v>
      </c>
      <c r="AF12" s="36">
        <f t="shared" si="6"/>
        <v>338.422</v>
      </c>
      <c r="AG12" s="5"/>
    </row>
    <row r="13" spans="1:33" ht="11.25">
      <c r="A13" s="61" t="s">
        <v>100</v>
      </c>
      <c r="B13" s="3"/>
      <c r="C13" s="3"/>
      <c r="D13" s="3"/>
      <c r="E13" s="3"/>
      <c r="F13" s="3"/>
      <c r="G13" s="21"/>
      <c r="H13" s="21"/>
      <c r="I13" s="3"/>
      <c r="J13" s="30"/>
      <c r="K13" s="3"/>
      <c r="L13" s="3"/>
      <c r="M13" s="3"/>
      <c r="N13" s="3"/>
      <c r="O13" s="56"/>
      <c r="P13" s="3"/>
      <c r="Q13" s="3"/>
      <c r="R13" s="3"/>
      <c r="S13" s="3"/>
      <c r="T13" s="3"/>
      <c r="U13" s="56"/>
      <c r="V13" s="3"/>
      <c r="W13" s="3"/>
      <c r="X13" s="3"/>
      <c r="Y13" s="3"/>
      <c r="Z13" s="3"/>
      <c r="AA13" s="3"/>
      <c r="AB13" s="3"/>
      <c r="AC13" s="56"/>
      <c r="AD13" s="3"/>
      <c r="AE13" s="56">
        <f t="shared" si="5"/>
        <v>0</v>
      </c>
      <c r="AF13" s="36"/>
      <c r="AG13" s="5"/>
    </row>
    <row r="14" spans="1:33" ht="11.25">
      <c r="A14" s="6">
        <v>1</v>
      </c>
      <c r="B14" s="3">
        <v>82.5</v>
      </c>
      <c r="C14" s="3" t="s">
        <v>110</v>
      </c>
      <c r="D14" s="3" t="s">
        <v>108</v>
      </c>
      <c r="E14" s="3" t="s">
        <v>83</v>
      </c>
      <c r="F14" s="7">
        <v>31251</v>
      </c>
      <c r="G14" s="21">
        <v>73.5</v>
      </c>
      <c r="H14" s="21" t="s">
        <v>113</v>
      </c>
      <c r="I14" s="3" t="s">
        <v>5</v>
      </c>
      <c r="J14" s="28">
        <v>0.6752</v>
      </c>
      <c r="K14" s="24">
        <v>175</v>
      </c>
      <c r="L14" s="3">
        <v>175</v>
      </c>
      <c r="M14" s="3">
        <v>180</v>
      </c>
      <c r="N14" s="3"/>
      <c r="O14" s="56">
        <f>M14</f>
        <v>180</v>
      </c>
      <c r="P14" s="3">
        <f>O14*J14</f>
        <v>121.536</v>
      </c>
      <c r="Q14" s="24">
        <v>140</v>
      </c>
      <c r="R14" s="24">
        <v>140</v>
      </c>
      <c r="S14" s="24">
        <v>140</v>
      </c>
      <c r="T14" s="3"/>
      <c r="U14" s="56">
        <v>0</v>
      </c>
      <c r="V14" s="3">
        <f>U14*J14</f>
        <v>0</v>
      </c>
      <c r="W14" s="3">
        <f>U14+O14</f>
        <v>180</v>
      </c>
      <c r="X14" s="3">
        <f>W14*J14</f>
        <v>121.536</v>
      </c>
      <c r="Y14" s="3">
        <v>200</v>
      </c>
      <c r="Z14" s="3">
        <v>0</v>
      </c>
      <c r="AA14" s="3">
        <v>0</v>
      </c>
      <c r="AB14" s="3"/>
      <c r="AC14" s="56">
        <v>0</v>
      </c>
      <c r="AD14" s="3">
        <f>AC14*J14</f>
        <v>0</v>
      </c>
      <c r="AE14" s="56">
        <f t="shared" si="5"/>
        <v>180</v>
      </c>
      <c r="AF14" s="36">
        <f>AE14*J14</f>
        <v>121.536</v>
      </c>
      <c r="AG14" s="5"/>
    </row>
    <row r="15" spans="1:33" ht="11.25">
      <c r="A15" s="6">
        <v>2</v>
      </c>
      <c r="B15" s="3">
        <v>82.5</v>
      </c>
      <c r="C15" s="3" t="s">
        <v>109</v>
      </c>
      <c r="D15" s="25" t="s">
        <v>73</v>
      </c>
      <c r="E15" s="3" t="s">
        <v>84</v>
      </c>
      <c r="F15" s="7">
        <v>22039</v>
      </c>
      <c r="G15" s="21">
        <v>82.5</v>
      </c>
      <c r="H15" s="21" t="s">
        <v>113</v>
      </c>
      <c r="I15" s="3" t="s">
        <v>5</v>
      </c>
      <c r="J15" s="28"/>
      <c r="K15" s="24"/>
      <c r="L15" s="3"/>
      <c r="M15" s="3"/>
      <c r="N15" s="3"/>
      <c r="O15" s="56"/>
      <c r="P15" s="3"/>
      <c r="Q15" s="3"/>
      <c r="R15" s="3"/>
      <c r="S15" s="3"/>
      <c r="T15" s="3"/>
      <c r="U15" s="56"/>
      <c r="V15" s="3"/>
      <c r="W15" s="3"/>
      <c r="X15" s="3"/>
      <c r="Y15" s="24">
        <v>110</v>
      </c>
      <c r="Z15" s="3">
        <v>115</v>
      </c>
      <c r="AA15" s="3">
        <v>130</v>
      </c>
      <c r="AB15" s="3"/>
      <c r="AC15" s="56">
        <f>AA15</f>
        <v>130</v>
      </c>
      <c r="AD15" s="3"/>
      <c r="AE15" s="56">
        <f t="shared" si="5"/>
        <v>130</v>
      </c>
      <c r="AF15" s="36"/>
      <c r="AG15" s="5"/>
    </row>
    <row r="16" spans="1:33" ht="11.25">
      <c r="A16" s="6">
        <v>2</v>
      </c>
      <c r="B16" s="3">
        <v>82.5</v>
      </c>
      <c r="C16" s="3" t="s">
        <v>109</v>
      </c>
      <c r="D16" s="51" t="s">
        <v>21</v>
      </c>
      <c r="E16" s="4" t="s">
        <v>83</v>
      </c>
      <c r="F16" s="7">
        <v>30802</v>
      </c>
      <c r="G16" s="21">
        <v>81.9</v>
      </c>
      <c r="H16" s="21" t="s">
        <v>113</v>
      </c>
      <c r="I16" s="4" t="s">
        <v>5</v>
      </c>
      <c r="J16" s="28">
        <v>0.6224</v>
      </c>
      <c r="K16" s="24">
        <v>130</v>
      </c>
      <c r="L16" s="24">
        <v>140</v>
      </c>
      <c r="M16" s="3">
        <v>140</v>
      </c>
      <c r="N16" s="3"/>
      <c r="O16" s="56">
        <f>M16</f>
        <v>140</v>
      </c>
      <c r="P16" s="3">
        <f>O16*J16</f>
        <v>87.136</v>
      </c>
      <c r="Q16" s="3">
        <v>115</v>
      </c>
      <c r="R16" s="3">
        <v>120</v>
      </c>
      <c r="S16" s="3">
        <v>122.5</v>
      </c>
      <c r="T16" s="3"/>
      <c r="U16" s="56">
        <f>S16</f>
        <v>122.5</v>
      </c>
      <c r="V16" s="3">
        <f>U16*J16</f>
        <v>76.244</v>
      </c>
      <c r="W16" s="3">
        <f>U16+O16</f>
        <v>262.5</v>
      </c>
      <c r="X16" s="3">
        <f>W16*J16</f>
        <v>163.38</v>
      </c>
      <c r="Y16" s="3">
        <v>120</v>
      </c>
      <c r="Z16" s="3">
        <v>140</v>
      </c>
      <c r="AA16" s="3">
        <v>150</v>
      </c>
      <c r="AB16" s="3"/>
      <c r="AC16" s="56">
        <f>AA16</f>
        <v>150</v>
      </c>
      <c r="AD16" s="3">
        <f>AC16*J16</f>
        <v>93.36</v>
      </c>
      <c r="AE16" s="56">
        <f t="shared" si="5"/>
        <v>412.5</v>
      </c>
      <c r="AF16" s="36">
        <f>AE16*J16</f>
        <v>256.74</v>
      </c>
      <c r="AG16" s="5"/>
    </row>
    <row r="17" spans="1:33" ht="11.25">
      <c r="A17" s="6">
        <v>1</v>
      </c>
      <c r="B17" s="3">
        <v>82.5</v>
      </c>
      <c r="C17" s="3" t="s">
        <v>110</v>
      </c>
      <c r="D17" s="51" t="s">
        <v>8</v>
      </c>
      <c r="E17" s="4" t="s">
        <v>84</v>
      </c>
      <c r="F17" s="7">
        <v>20726</v>
      </c>
      <c r="G17" s="21">
        <v>81.6</v>
      </c>
      <c r="H17" s="21" t="s">
        <v>113</v>
      </c>
      <c r="I17" s="4" t="s">
        <v>5</v>
      </c>
      <c r="J17" s="28"/>
      <c r="K17" s="3"/>
      <c r="L17" s="3"/>
      <c r="M17" s="3"/>
      <c r="N17" s="3"/>
      <c r="O17" s="56"/>
      <c r="P17" s="3"/>
      <c r="Q17" s="3"/>
      <c r="R17" s="3"/>
      <c r="S17" s="25"/>
      <c r="T17" s="3"/>
      <c r="U17" s="56"/>
      <c r="V17" s="3"/>
      <c r="W17" s="3"/>
      <c r="X17" s="3"/>
      <c r="Y17" s="3">
        <v>165</v>
      </c>
      <c r="Z17" s="3">
        <v>170</v>
      </c>
      <c r="AA17" s="3">
        <v>175</v>
      </c>
      <c r="AB17" s="3"/>
      <c r="AC17" s="56">
        <f>AA17</f>
        <v>175</v>
      </c>
      <c r="AD17" s="3"/>
      <c r="AE17" s="56">
        <f t="shared" si="5"/>
        <v>175</v>
      </c>
      <c r="AF17" s="36"/>
      <c r="AG17" s="5"/>
    </row>
    <row r="18" spans="1:33" ht="11.25">
      <c r="A18" s="6">
        <v>1</v>
      </c>
      <c r="B18" s="3" t="s">
        <v>29</v>
      </c>
      <c r="C18" s="3" t="s">
        <v>109</v>
      </c>
      <c r="D18" s="3" t="s">
        <v>106</v>
      </c>
      <c r="E18" s="3" t="s">
        <v>84</v>
      </c>
      <c r="F18" s="7">
        <v>25851</v>
      </c>
      <c r="G18" s="21">
        <v>119.2</v>
      </c>
      <c r="H18" s="21" t="s">
        <v>113</v>
      </c>
      <c r="I18" s="3" t="s">
        <v>5</v>
      </c>
      <c r="J18" s="28">
        <v>0.5277</v>
      </c>
      <c r="K18" s="3">
        <v>170</v>
      </c>
      <c r="L18" s="3">
        <v>180</v>
      </c>
      <c r="M18" s="3">
        <v>190</v>
      </c>
      <c r="N18" s="3"/>
      <c r="O18" s="56">
        <f>M18</f>
        <v>190</v>
      </c>
      <c r="P18" s="3">
        <f aca="true" t="shared" si="7" ref="P18:P25">O18*J18</f>
        <v>100.26299999999999</v>
      </c>
      <c r="Q18" s="3">
        <v>115</v>
      </c>
      <c r="R18" s="3">
        <v>120</v>
      </c>
      <c r="S18" s="3">
        <v>125</v>
      </c>
      <c r="T18" s="3"/>
      <c r="U18" s="56">
        <f>S18</f>
        <v>125</v>
      </c>
      <c r="V18" s="3">
        <f aca="true" t="shared" si="8" ref="V18:V25">U18*J18</f>
        <v>65.96249999999999</v>
      </c>
      <c r="W18" s="3">
        <f aca="true" t="shared" si="9" ref="W18:W25">U18+O18</f>
        <v>315</v>
      </c>
      <c r="X18" s="3">
        <f aca="true" t="shared" si="10" ref="X18:X25">W18*J18</f>
        <v>166.22549999999998</v>
      </c>
      <c r="Y18" s="3">
        <v>170</v>
      </c>
      <c r="Z18" s="3">
        <v>180</v>
      </c>
      <c r="AA18" s="24">
        <v>190</v>
      </c>
      <c r="AB18" s="3"/>
      <c r="AC18" s="56">
        <f>Z18</f>
        <v>180</v>
      </c>
      <c r="AD18" s="3">
        <f aca="true" t="shared" si="11" ref="AD18:AD25">AC18*J18</f>
        <v>94.98599999999999</v>
      </c>
      <c r="AE18" s="56">
        <f t="shared" si="5"/>
        <v>495</v>
      </c>
      <c r="AF18" s="36">
        <f aca="true" t="shared" si="12" ref="AF18:AF25">AE18*J18</f>
        <v>261.2115</v>
      </c>
      <c r="AG18" s="5"/>
    </row>
    <row r="19" spans="1:33" ht="11.25">
      <c r="A19" s="6">
        <v>2</v>
      </c>
      <c r="B19" s="3">
        <v>82.5</v>
      </c>
      <c r="C19" s="3" t="s">
        <v>110</v>
      </c>
      <c r="D19" s="3" t="s">
        <v>7</v>
      </c>
      <c r="E19" s="3" t="s">
        <v>83</v>
      </c>
      <c r="F19" s="7">
        <v>32468</v>
      </c>
      <c r="G19" s="21">
        <v>73.5</v>
      </c>
      <c r="H19" s="21" t="s">
        <v>113</v>
      </c>
      <c r="I19" s="3" t="s">
        <v>5</v>
      </c>
      <c r="J19" s="28">
        <v>0.6752</v>
      </c>
      <c r="K19" s="3">
        <v>175</v>
      </c>
      <c r="L19" s="3">
        <v>190</v>
      </c>
      <c r="M19" s="3">
        <v>200</v>
      </c>
      <c r="N19" s="3"/>
      <c r="O19" s="56">
        <f>M19</f>
        <v>200</v>
      </c>
      <c r="P19" s="3">
        <f t="shared" si="7"/>
        <v>135.04</v>
      </c>
      <c r="Q19" s="3">
        <v>105</v>
      </c>
      <c r="R19" s="3">
        <v>115</v>
      </c>
      <c r="S19" s="3">
        <v>130</v>
      </c>
      <c r="T19" s="3"/>
      <c r="U19" s="56">
        <f>S19</f>
        <v>130</v>
      </c>
      <c r="V19" s="3">
        <f t="shared" si="8"/>
        <v>87.776</v>
      </c>
      <c r="W19" s="3">
        <f t="shared" si="9"/>
        <v>330</v>
      </c>
      <c r="X19" s="3">
        <f t="shared" si="10"/>
        <v>222.816</v>
      </c>
      <c r="Y19" s="3">
        <v>180</v>
      </c>
      <c r="Z19" s="3">
        <v>200</v>
      </c>
      <c r="AA19" s="3">
        <v>210</v>
      </c>
      <c r="AB19" s="3"/>
      <c r="AC19" s="56">
        <f>AA19</f>
        <v>210</v>
      </c>
      <c r="AD19" s="3">
        <f t="shared" si="11"/>
        <v>141.792</v>
      </c>
      <c r="AE19" s="56">
        <f t="shared" si="5"/>
        <v>540</v>
      </c>
      <c r="AF19" s="36">
        <f t="shared" si="12"/>
        <v>364.608</v>
      </c>
      <c r="AG19" s="5"/>
    </row>
    <row r="20" spans="1:33" ht="11.25">
      <c r="A20" s="6">
        <v>1</v>
      </c>
      <c r="B20" s="3">
        <v>82.5</v>
      </c>
      <c r="C20" s="3" t="s">
        <v>109</v>
      </c>
      <c r="D20" s="4" t="s">
        <v>52</v>
      </c>
      <c r="E20" s="4" t="s">
        <v>83</v>
      </c>
      <c r="F20" s="7">
        <v>33123</v>
      </c>
      <c r="G20" s="21">
        <v>73.9</v>
      </c>
      <c r="H20" s="21" t="s">
        <v>113</v>
      </c>
      <c r="I20" s="4" t="s">
        <v>103</v>
      </c>
      <c r="J20" s="28">
        <v>0.6723</v>
      </c>
      <c r="K20" s="24">
        <v>120</v>
      </c>
      <c r="L20" s="24">
        <v>170</v>
      </c>
      <c r="M20" s="3">
        <v>172.5</v>
      </c>
      <c r="N20" s="3"/>
      <c r="O20" s="56">
        <f>M20</f>
        <v>172.5</v>
      </c>
      <c r="P20" s="3">
        <f t="shared" si="7"/>
        <v>115.97175</v>
      </c>
      <c r="Q20" s="24">
        <v>100</v>
      </c>
      <c r="R20" s="3">
        <v>102.5</v>
      </c>
      <c r="S20" s="3">
        <v>105</v>
      </c>
      <c r="T20" s="3"/>
      <c r="U20" s="56">
        <f>S20</f>
        <v>105</v>
      </c>
      <c r="V20" s="3">
        <f t="shared" si="8"/>
        <v>70.5915</v>
      </c>
      <c r="W20" s="3">
        <f t="shared" si="9"/>
        <v>277.5</v>
      </c>
      <c r="X20" s="3">
        <f t="shared" si="10"/>
        <v>186.56325</v>
      </c>
      <c r="Y20" s="3">
        <v>170</v>
      </c>
      <c r="Z20" s="3">
        <v>200</v>
      </c>
      <c r="AA20" s="24">
        <v>215</v>
      </c>
      <c r="AB20" s="3"/>
      <c r="AC20" s="56">
        <f>Z20</f>
        <v>200</v>
      </c>
      <c r="AD20" s="3">
        <f t="shared" si="11"/>
        <v>134.46</v>
      </c>
      <c r="AE20" s="56">
        <f t="shared" si="5"/>
        <v>477.5</v>
      </c>
      <c r="AF20" s="36">
        <f t="shared" si="12"/>
        <v>321.02325</v>
      </c>
      <c r="AG20" s="5"/>
    </row>
    <row r="21" spans="1:33" s="41" customFormat="1" ht="11.25">
      <c r="A21" s="54">
        <v>4</v>
      </c>
      <c r="B21" s="25">
        <v>100</v>
      </c>
      <c r="C21" s="25" t="s">
        <v>109</v>
      </c>
      <c r="D21" s="51" t="s">
        <v>23</v>
      </c>
      <c r="E21" s="51" t="s">
        <v>83</v>
      </c>
      <c r="F21" s="53">
        <v>27521</v>
      </c>
      <c r="G21" s="52">
        <v>98.8</v>
      </c>
      <c r="H21" s="52" t="s">
        <v>113</v>
      </c>
      <c r="I21" s="51" t="s">
        <v>5</v>
      </c>
      <c r="J21" s="39">
        <v>0.557</v>
      </c>
      <c r="K21" s="25">
        <v>180</v>
      </c>
      <c r="L21" s="24">
        <v>180</v>
      </c>
      <c r="M21" s="25">
        <v>190</v>
      </c>
      <c r="N21" s="38"/>
      <c r="O21" s="57">
        <f>M21</f>
        <v>190</v>
      </c>
      <c r="P21" s="38">
        <f t="shared" si="7"/>
        <v>105.83000000000001</v>
      </c>
      <c r="Q21" s="25">
        <v>120</v>
      </c>
      <c r="R21" s="24">
        <v>130</v>
      </c>
      <c r="S21" s="25">
        <v>130</v>
      </c>
      <c r="T21" s="38"/>
      <c r="U21" s="57">
        <f>S21</f>
        <v>130</v>
      </c>
      <c r="V21" s="38">
        <f t="shared" si="8"/>
        <v>72.41000000000001</v>
      </c>
      <c r="W21" s="38">
        <f t="shared" si="9"/>
        <v>320</v>
      </c>
      <c r="X21" s="38">
        <f t="shared" si="10"/>
        <v>178.24</v>
      </c>
      <c r="Y21" s="25">
        <v>185</v>
      </c>
      <c r="Z21" s="25">
        <v>205</v>
      </c>
      <c r="AA21" s="25">
        <v>215</v>
      </c>
      <c r="AB21" s="38"/>
      <c r="AC21" s="57">
        <f>AA21</f>
        <v>215</v>
      </c>
      <c r="AD21" s="38">
        <f t="shared" si="11"/>
        <v>119.75500000000001</v>
      </c>
      <c r="AE21" s="57">
        <f t="shared" si="5"/>
        <v>535</v>
      </c>
      <c r="AF21" s="36">
        <f t="shared" si="12"/>
        <v>297.995</v>
      </c>
      <c r="AG21" s="40"/>
    </row>
    <row r="22" spans="1:33" ht="11.25">
      <c r="A22" s="6">
        <v>1</v>
      </c>
      <c r="B22" s="3">
        <v>100</v>
      </c>
      <c r="C22" s="3" t="s">
        <v>110</v>
      </c>
      <c r="D22" s="3" t="s">
        <v>9</v>
      </c>
      <c r="E22" s="3" t="s">
        <v>83</v>
      </c>
      <c r="F22" s="7">
        <v>31547</v>
      </c>
      <c r="G22" s="21">
        <v>99</v>
      </c>
      <c r="H22" s="21" t="s">
        <v>113</v>
      </c>
      <c r="I22" s="3" t="s">
        <v>5</v>
      </c>
      <c r="J22" s="28">
        <v>0.5565</v>
      </c>
      <c r="K22" s="3">
        <v>180</v>
      </c>
      <c r="L22" s="24">
        <v>200</v>
      </c>
      <c r="M22" s="3">
        <v>200</v>
      </c>
      <c r="N22" s="3"/>
      <c r="O22" s="56">
        <f>M22</f>
        <v>200</v>
      </c>
      <c r="P22" s="3">
        <f t="shared" si="7"/>
        <v>111.3</v>
      </c>
      <c r="Q22" s="3">
        <v>130</v>
      </c>
      <c r="R22" s="3">
        <v>140</v>
      </c>
      <c r="S22" s="24">
        <v>150</v>
      </c>
      <c r="T22" s="3"/>
      <c r="U22" s="56">
        <f>R22</f>
        <v>140</v>
      </c>
      <c r="V22" s="3">
        <f t="shared" si="8"/>
        <v>77.91</v>
      </c>
      <c r="W22" s="3">
        <f t="shared" si="9"/>
        <v>340</v>
      </c>
      <c r="X22" s="3">
        <f t="shared" si="10"/>
        <v>189.21</v>
      </c>
      <c r="Y22" s="3">
        <v>200</v>
      </c>
      <c r="Z22" s="3">
        <v>220</v>
      </c>
      <c r="AA22" s="3">
        <v>240</v>
      </c>
      <c r="AB22" s="3"/>
      <c r="AC22" s="56">
        <f>AA22</f>
        <v>240</v>
      </c>
      <c r="AD22" s="3">
        <f t="shared" si="11"/>
        <v>133.56</v>
      </c>
      <c r="AE22" s="56">
        <f t="shared" si="5"/>
        <v>580</v>
      </c>
      <c r="AF22" s="36">
        <f t="shared" si="12"/>
        <v>322.77</v>
      </c>
      <c r="AG22" s="5"/>
    </row>
    <row r="23" spans="1:33" ht="11.25">
      <c r="A23" s="6">
        <v>1</v>
      </c>
      <c r="B23" s="3">
        <v>82.5</v>
      </c>
      <c r="C23" s="3" t="s">
        <v>110</v>
      </c>
      <c r="D23" s="3" t="s">
        <v>6</v>
      </c>
      <c r="E23" s="3" t="s">
        <v>83</v>
      </c>
      <c r="F23" s="7">
        <v>31929</v>
      </c>
      <c r="G23" s="21">
        <v>81</v>
      </c>
      <c r="H23" s="21" t="s">
        <v>113</v>
      </c>
      <c r="I23" s="3" t="s">
        <v>5</v>
      </c>
      <c r="J23" s="28">
        <v>0.6273</v>
      </c>
      <c r="K23" s="3">
        <v>220</v>
      </c>
      <c r="L23" s="3">
        <v>235</v>
      </c>
      <c r="M23" s="24">
        <v>250</v>
      </c>
      <c r="N23" s="3"/>
      <c r="O23" s="56">
        <f>L23</f>
        <v>235</v>
      </c>
      <c r="P23" s="3">
        <f t="shared" si="7"/>
        <v>147.41549999999998</v>
      </c>
      <c r="Q23" s="3">
        <v>150</v>
      </c>
      <c r="R23" s="24">
        <v>160</v>
      </c>
      <c r="S23" s="24">
        <v>165</v>
      </c>
      <c r="T23" s="3"/>
      <c r="U23" s="56">
        <f>Q23</f>
        <v>150</v>
      </c>
      <c r="V23" s="3">
        <f t="shared" si="8"/>
        <v>94.095</v>
      </c>
      <c r="W23" s="3">
        <f t="shared" si="9"/>
        <v>385</v>
      </c>
      <c r="X23" s="3">
        <f t="shared" si="10"/>
        <v>241.51049999999998</v>
      </c>
      <c r="Y23" s="3">
        <v>220</v>
      </c>
      <c r="Z23" s="24">
        <v>235</v>
      </c>
      <c r="AA23" s="24">
        <v>250</v>
      </c>
      <c r="AB23" s="3"/>
      <c r="AC23" s="56">
        <f>Y23</f>
        <v>220</v>
      </c>
      <c r="AD23" s="3">
        <f t="shared" si="11"/>
        <v>138.006</v>
      </c>
      <c r="AE23" s="56">
        <f t="shared" si="5"/>
        <v>605</v>
      </c>
      <c r="AF23" s="36">
        <f t="shared" si="12"/>
        <v>379.5165</v>
      </c>
      <c r="AG23" s="5"/>
    </row>
    <row r="24" spans="1:33" ht="11.25">
      <c r="A24" s="6">
        <v>3</v>
      </c>
      <c r="B24" s="3">
        <v>100</v>
      </c>
      <c r="C24" s="3" t="s">
        <v>109</v>
      </c>
      <c r="D24" s="4" t="s">
        <v>22</v>
      </c>
      <c r="E24" s="4" t="s">
        <v>83</v>
      </c>
      <c r="F24" s="7">
        <v>31099</v>
      </c>
      <c r="G24" s="21">
        <v>94.8</v>
      </c>
      <c r="H24" s="21" t="s">
        <v>113</v>
      </c>
      <c r="I24" s="4" t="s">
        <v>20</v>
      </c>
      <c r="J24" s="28">
        <v>0.5685</v>
      </c>
      <c r="K24" s="3">
        <v>190</v>
      </c>
      <c r="L24" s="3">
        <v>200</v>
      </c>
      <c r="M24" s="3">
        <v>205</v>
      </c>
      <c r="N24" s="3"/>
      <c r="O24" s="56">
        <f>M24</f>
        <v>205</v>
      </c>
      <c r="P24" s="3">
        <f t="shared" si="7"/>
        <v>116.5425</v>
      </c>
      <c r="Q24" s="3">
        <v>127.5</v>
      </c>
      <c r="R24" s="3">
        <v>132.5</v>
      </c>
      <c r="S24" s="25">
        <v>137.5</v>
      </c>
      <c r="T24" s="3"/>
      <c r="U24" s="56">
        <f>S24</f>
        <v>137.5</v>
      </c>
      <c r="V24" s="3">
        <f t="shared" si="8"/>
        <v>78.16875</v>
      </c>
      <c r="W24" s="3">
        <f t="shared" si="9"/>
        <v>342.5</v>
      </c>
      <c r="X24" s="3">
        <f t="shared" si="10"/>
        <v>194.71125</v>
      </c>
      <c r="Y24" s="3">
        <v>220</v>
      </c>
      <c r="Z24" s="3">
        <v>240</v>
      </c>
      <c r="AA24" s="3">
        <v>250</v>
      </c>
      <c r="AB24" s="3"/>
      <c r="AC24" s="56">
        <f>AA24</f>
        <v>250</v>
      </c>
      <c r="AD24" s="3">
        <f t="shared" si="11"/>
        <v>142.125</v>
      </c>
      <c r="AE24" s="56">
        <f t="shared" si="5"/>
        <v>592.5</v>
      </c>
      <c r="AF24" s="36">
        <f t="shared" si="12"/>
        <v>336.83625</v>
      </c>
      <c r="AG24" s="5"/>
    </row>
    <row r="25" spans="1:33" ht="11.25">
      <c r="A25" s="6">
        <v>2</v>
      </c>
      <c r="B25" s="3">
        <v>100</v>
      </c>
      <c r="C25" s="3" t="s">
        <v>109</v>
      </c>
      <c r="D25" s="4" t="s">
        <v>104</v>
      </c>
      <c r="E25" s="4" t="s">
        <v>83</v>
      </c>
      <c r="F25" s="7">
        <v>33516</v>
      </c>
      <c r="G25" s="21">
        <v>87.1</v>
      </c>
      <c r="H25" s="21" t="s">
        <v>113</v>
      </c>
      <c r="I25" s="4" t="s">
        <v>105</v>
      </c>
      <c r="J25" s="28">
        <v>0.5973</v>
      </c>
      <c r="K25" s="3">
        <v>235</v>
      </c>
      <c r="L25" s="3">
        <v>245</v>
      </c>
      <c r="M25" s="3">
        <v>252.5</v>
      </c>
      <c r="N25" s="3"/>
      <c r="O25" s="56">
        <f>M25</f>
        <v>252.5</v>
      </c>
      <c r="P25" s="3">
        <f t="shared" si="7"/>
        <v>150.81825</v>
      </c>
      <c r="Q25" s="3">
        <v>120</v>
      </c>
      <c r="R25" s="3">
        <v>125</v>
      </c>
      <c r="S25" s="3">
        <v>0</v>
      </c>
      <c r="T25" s="3"/>
      <c r="U25" s="56">
        <f>R25</f>
        <v>125</v>
      </c>
      <c r="V25" s="3">
        <f t="shared" si="8"/>
        <v>74.66250000000001</v>
      </c>
      <c r="W25" s="3">
        <f t="shared" si="9"/>
        <v>377.5</v>
      </c>
      <c r="X25" s="3">
        <f t="shared" si="10"/>
        <v>225.48075000000003</v>
      </c>
      <c r="Y25" s="3">
        <v>235</v>
      </c>
      <c r="Z25" s="3">
        <v>245</v>
      </c>
      <c r="AA25" s="3">
        <v>252.5</v>
      </c>
      <c r="AB25" s="3"/>
      <c r="AC25" s="56">
        <f>AA25</f>
        <v>252.5</v>
      </c>
      <c r="AD25" s="3">
        <f t="shared" si="11"/>
        <v>150.81825</v>
      </c>
      <c r="AE25" s="56">
        <f t="shared" si="5"/>
        <v>630</v>
      </c>
      <c r="AF25" s="36">
        <f t="shared" si="12"/>
        <v>376.29900000000004</v>
      </c>
      <c r="AG25" s="5"/>
    </row>
    <row r="26" spans="1:33" ht="11.25">
      <c r="A26" s="61" t="s">
        <v>102</v>
      </c>
      <c r="B26" s="3"/>
      <c r="C26" s="3"/>
      <c r="D26" s="3"/>
      <c r="E26" s="3"/>
      <c r="F26" s="3"/>
      <c r="G26" s="21"/>
      <c r="H26" s="21"/>
      <c r="I26" s="3"/>
      <c r="J26" s="28"/>
      <c r="K26" s="3"/>
      <c r="L26" s="3"/>
      <c r="M26" s="3"/>
      <c r="N26" s="3"/>
      <c r="O26" s="56"/>
      <c r="P26" s="3"/>
      <c r="Q26" s="3"/>
      <c r="R26" s="3"/>
      <c r="S26" s="3"/>
      <c r="T26" s="3"/>
      <c r="U26" s="56"/>
      <c r="V26" s="3"/>
      <c r="W26" s="3"/>
      <c r="X26" s="3"/>
      <c r="Y26" s="3"/>
      <c r="Z26" s="3"/>
      <c r="AA26" s="3"/>
      <c r="AB26" s="3"/>
      <c r="AC26" s="56"/>
      <c r="AD26" s="3"/>
      <c r="AE26" s="56">
        <f t="shared" si="5"/>
        <v>0</v>
      </c>
      <c r="AF26" s="36"/>
      <c r="AG26" s="5"/>
    </row>
    <row r="27" spans="1:33" ht="11.25">
      <c r="A27" s="6" t="s">
        <v>148</v>
      </c>
      <c r="B27" s="3">
        <v>100</v>
      </c>
      <c r="C27" s="3" t="s">
        <v>109</v>
      </c>
      <c r="D27" s="3" t="s">
        <v>28</v>
      </c>
      <c r="E27" s="3" t="s">
        <v>83</v>
      </c>
      <c r="F27" s="50">
        <v>29295</v>
      </c>
      <c r="G27" s="21">
        <v>90.8</v>
      </c>
      <c r="H27" s="21" t="s">
        <v>114</v>
      </c>
      <c r="I27" s="3" t="s">
        <v>5</v>
      </c>
      <c r="J27" s="28">
        <v>0.5823</v>
      </c>
      <c r="K27" s="3">
        <v>55</v>
      </c>
      <c r="L27" s="3">
        <v>0</v>
      </c>
      <c r="M27" s="3">
        <v>0</v>
      </c>
      <c r="N27" s="3"/>
      <c r="O27" s="56">
        <f>K27</f>
        <v>55</v>
      </c>
      <c r="P27" s="3">
        <f>O27*J27</f>
        <v>32.0265</v>
      </c>
      <c r="Q27" s="24">
        <v>222.5</v>
      </c>
      <c r="R27" s="24">
        <v>222.5</v>
      </c>
      <c r="S27" s="24">
        <v>222.5</v>
      </c>
      <c r="T27" s="3"/>
      <c r="U27" s="56">
        <v>0</v>
      </c>
      <c r="V27" s="3">
        <f>U27*J27</f>
        <v>0</v>
      </c>
      <c r="W27" s="3">
        <f>U27+O27</f>
        <v>55</v>
      </c>
      <c r="X27" s="3">
        <f>W27*J27</f>
        <v>32.0265</v>
      </c>
      <c r="Y27" s="3">
        <v>300</v>
      </c>
      <c r="Z27" s="3">
        <v>0</v>
      </c>
      <c r="AA27" s="3">
        <v>0</v>
      </c>
      <c r="AB27" s="3"/>
      <c r="AC27" s="56"/>
      <c r="AD27" s="3">
        <f>AC27*J27</f>
        <v>0</v>
      </c>
      <c r="AE27" s="56">
        <f>O27+U27+AC27</f>
        <v>55</v>
      </c>
      <c r="AF27" s="36">
        <f>AE27*J27</f>
        <v>32.0265</v>
      </c>
      <c r="AG27" s="5"/>
    </row>
    <row r="28" spans="1:33" ht="11.25">
      <c r="A28" s="6" t="s">
        <v>148</v>
      </c>
      <c r="B28" s="3">
        <v>100</v>
      </c>
      <c r="C28" s="3" t="s">
        <v>110</v>
      </c>
      <c r="D28" s="3" t="s">
        <v>11</v>
      </c>
      <c r="E28" s="3" t="s">
        <v>84</v>
      </c>
      <c r="F28" s="7">
        <v>19866</v>
      </c>
      <c r="G28" s="21">
        <v>94.2</v>
      </c>
      <c r="H28" s="21" t="s">
        <v>114</v>
      </c>
      <c r="I28" s="3" t="s">
        <v>12</v>
      </c>
      <c r="J28" s="28">
        <v>0.5704</v>
      </c>
      <c r="K28" s="24">
        <v>220</v>
      </c>
      <c r="L28" s="24">
        <v>220</v>
      </c>
      <c r="M28" s="24">
        <v>220</v>
      </c>
      <c r="N28" s="3"/>
      <c r="O28" s="56">
        <v>0</v>
      </c>
      <c r="P28" s="3">
        <f>O28*J28</f>
        <v>0</v>
      </c>
      <c r="Q28" s="24">
        <v>145</v>
      </c>
      <c r="R28" s="3">
        <v>0</v>
      </c>
      <c r="S28" s="3">
        <v>0</v>
      </c>
      <c r="T28" s="3"/>
      <c r="U28" s="56">
        <v>0</v>
      </c>
      <c r="V28" s="3">
        <f>U28*J28</f>
        <v>0</v>
      </c>
      <c r="W28" s="3">
        <f>U28+O28</f>
        <v>0</v>
      </c>
      <c r="X28" s="3">
        <f>W28*J28</f>
        <v>0</v>
      </c>
      <c r="Y28" s="24">
        <v>180</v>
      </c>
      <c r="Z28" s="3">
        <v>0</v>
      </c>
      <c r="AA28" s="3">
        <v>0</v>
      </c>
      <c r="AB28" s="3"/>
      <c r="AC28" s="56">
        <v>0</v>
      </c>
      <c r="AD28" s="3">
        <f>AC28*J28</f>
        <v>0</v>
      </c>
      <c r="AE28" s="56">
        <f>O28+U28+AC28</f>
        <v>0</v>
      </c>
      <c r="AF28" s="36">
        <f>AE28*J28</f>
        <v>0</v>
      </c>
      <c r="AG28" s="5"/>
    </row>
    <row r="29" spans="1:33" ht="11.25">
      <c r="A29" s="6">
        <v>2</v>
      </c>
      <c r="B29" s="3">
        <v>82.5</v>
      </c>
      <c r="C29" s="3" t="s">
        <v>109</v>
      </c>
      <c r="D29" s="3" t="s">
        <v>27</v>
      </c>
      <c r="E29" s="3" t="s">
        <v>82</v>
      </c>
      <c r="F29" s="7">
        <v>34906</v>
      </c>
      <c r="G29" s="21">
        <v>75</v>
      </c>
      <c r="H29" s="21" t="s">
        <v>114</v>
      </c>
      <c r="I29" s="3" t="s">
        <v>24</v>
      </c>
      <c r="J29" s="28">
        <v>0.6645</v>
      </c>
      <c r="K29" s="3">
        <v>205</v>
      </c>
      <c r="L29" s="3">
        <v>210</v>
      </c>
      <c r="M29" s="24">
        <v>220</v>
      </c>
      <c r="N29" s="3"/>
      <c r="O29" s="56">
        <f>L29</f>
        <v>210</v>
      </c>
      <c r="P29" s="3">
        <f>O29*J29</f>
        <v>139.545</v>
      </c>
      <c r="Q29" s="3">
        <v>140</v>
      </c>
      <c r="R29" s="24">
        <v>145</v>
      </c>
      <c r="S29" s="3">
        <v>145</v>
      </c>
      <c r="T29" s="3"/>
      <c r="U29" s="56">
        <f>S29</f>
        <v>145</v>
      </c>
      <c r="V29" s="3">
        <f>U29*J29</f>
        <v>96.35249999999999</v>
      </c>
      <c r="W29" s="3">
        <f>U29+O29</f>
        <v>355</v>
      </c>
      <c r="X29" s="3">
        <f>W29*J29</f>
        <v>235.89749999999998</v>
      </c>
      <c r="Y29" s="3">
        <v>190</v>
      </c>
      <c r="Z29" s="3">
        <v>200</v>
      </c>
      <c r="AA29" s="3">
        <v>210</v>
      </c>
      <c r="AB29" s="3"/>
      <c r="AC29" s="56">
        <f>AA29</f>
        <v>210</v>
      </c>
      <c r="AD29" s="3">
        <f>AC29*J29</f>
        <v>139.545</v>
      </c>
      <c r="AE29" s="56">
        <f>O29+U29+AC29</f>
        <v>565</v>
      </c>
      <c r="AF29" s="36">
        <f>AE29*J29</f>
        <v>375.4425</v>
      </c>
      <c r="AG29" s="5"/>
    </row>
    <row r="30" spans="1:33" ht="11.25">
      <c r="A30" s="6">
        <v>1</v>
      </c>
      <c r="B30" s="3">
        <v>82.5</v>
      </c>
      <c r="C30" s="3" t="s">
        <v>109</v>
      </c>
      <c r="D30" s="3" t="s">
        <v>26</v>
      </c>
      <c r="E30" s="3" t="s">
        <v>82</v>
      </c>
      <c r="F30" s="7">
        <v>34833</v>
      </c>
      <c r="G30" s="21">
        <v>68.4</v>
      </c>
      <c r="H30" s="21" t="s">
        <v>114</v>
      </c>
      <c r="I30" s="3" t="s">
        <v>24</v>
      </c>
      <c r="J30" s="28">
        <v>0.7174</v>
      </c>
      <c r="K30" s="3">
        <v>195</v>
      </c>
      <c r="L30" s="3">
        <v>205</v>
      </c>
      <c r="M30" s="24">
        <v>215</v>
      </c>
      <c r="N30" s="3"/>
      <c r="O30" s="56">
        <f>L30</f>
        <v>205</v>
      </c>
      <c r="P30" s="3">
        <f>O30*J30</f>
        <v>147.067</v>
      </c>
      <c r="Q30" s="3">
        <v>135</v>
      </c>
      <c r="R30" s="3">
        <v>140</v>
      </c>
      <c r="S30" s="24">
        <v>145</v>
      </c>
      <c r="T30" s="3"/>
      <c r="U30" s="56">
        <f>R30</f>
        <v>140</v>
      </c>
      <c r="V30" s="3">
        <f>U30*J30</f>
        <v>100.436</v>
      </c>
      <c r="W30" s="3">
        <f>U30+O30</f>
        <v>345</v>
      </c>
      <c r="X30" s="3">
        <f>W30*J30</f>
        <v>247.50300000000001</v>
      </c>
      <c r="Y30" s="3">
        <v>195</v>
      </c>
      <c r="Z30" s="3">
        <v>210</v>
      </c>
      <c r="AA30" s="3">
        <v>220</v>
      </c>
      <c r="AB30" s="3"/>
      <c r="AC30" s="56">
        <f>AA30</f>
        <v>220</v>
      </c>
      <c r="AD30" s="3">
        <f>AC30*J30</f>
        <v>157.828</v>
      </c>
      <c r="AE30" s="56">
        <f>O30+U30+AC30</f>
        <v>565</v>
      </c>
      <c r="AF30" s="36">
        <f>AE30*J30</f>
        <v>405.331</v>
      </c>
      <c r="AG30" s="5"/>
    </row>
    <row r="31" spans="1:33" ht="11.25">
      <c r="A31" s="6">
        <v>1</v>
      </c>
      <c r="B31" s="3">
        <v>100</v>
      </c>
      <c r="C31" s="3" t="s">
        <v>109</v>
      </c>
      <c r="D31" s="25" t="s">
        <v>23</v>
      </c>
      <c r="E31" s="25" t="s">
        <v>83</v>
      </c>
      <c r="F31" s="53">
        <v>27521</v>
      </c>
      <c r="G31" s="52">
        <v>98.8</v>
      </c>
      <c r="H31" s="21" t="s">
        <v>114</v>
      </c>
      <c r="I31" s="3" t="s">
        <v>5</v>
      </c>
      <c r="J31" s="28"/>
      <c r="K31" s="3"/>
      <c r="L31" s="3"/>
      <c r="M31" s="24"/>
      <c r="N31" s="3"/>
      <c r="O31" s="56"/>
      <c r="P31" s="3"/>
      <c r="Q31" s="3"/>
      <c r="R31" s="24"/>
      <c r="S31" s="3"/>
      <c r="T31" s="3"/>
      <c r="U31" s="56"/>
      <c r="V31" s="3"/>
      <c r="W31" s="3"/>
      <c r="X31" s="3"/>
      <c r="Y31" s="3">
        <v>200</v>
      </c>
      <c r="Z31" s="3">
        <v>230</v>
      </c>
      <c r="AA31" s="3">
        <v>240</v>
      </c>
      <c r="AB31" s="3"/>
      <c r="AC31" s="56">
        <f>AA31</f>
        <v>240</v>
      </c>
      <c r="AD31" s="3"/>
      <c r="AE31" s="56"/>
      <c r="AF31" s="36"/>
      <c r="AG31" s="5"/>
    </row>
    <row r="32" spans="1:33" ht="11.25">
      <c r="A32" s="6">
        <v>1</v>
      </c>
      <c r="B32" s="3">
        <v>100</v>
      </c>
      <c r="C32" s="3" t="s">
        <v>110</v>
      </c>
      <c r="D32" s="25" t="s">
        <v>10</v>
      </c>
      <c r="E32" s="25" t="s">
        <v>83</v>
      </c>
      <c r="F32" s="25"/>
      <c r="G32" s="21"/>
      <c r="H32" s="21" t="s">
        <v>114</v>
      </c>
      <c r="I32" s="3" t="s">
        <v>5</v>
      </c>
      <c r="J32" s="28">
        <v>0.5636</v>
      </c>
      <c r="K32" s="3">
        <v>230</v>
      </c>
      <c r="L32" s="24">
        <v>255</v>
      </c>
      <c r="M32" s="3">
        <v>255</v>
      </c>
      <c r="N32" s="3"/>
      <c r="O32" s="56">
        <f>M32</f>
        <v>255</v>
      </c>
      <c r="P32" s="3">
        <f>O32*J32</f>
        <v>143.718</v>
      </c>
      <c r="Q32" s="3">
        <v>170</v>
      </c>
      <c r="R32" s="3">
        <v>190</v>
      </c>
      <c r="S32" s="24">
        <v>195</v>
      </c>
      <c r="T32" s="3"/>
      <c r="U32" s="56">
        <f>R32</f>
        <v>190</v>
      </c>
      <c r="V32" s="3">
        <f>U32*J32</f>
        <v>107.084</v>
      </c>
      <c r="W32" s="3">
        <f>U32+O32</f>
        <v>445</v>
      </c>
      <c r="X32" s="3">
        <f>W32*J32</f>
        <v>250.802</v>
      </c>
      <c r="Y32" s="3">
        <v>230</v>
      </c>
      <c r="Z32" s="3">
        <v>245</v>
      </c>
      <c r="AA32" s="24">
        <v>255</v>
      </c>
      <c r="AB32" s="3"/>
      <c r="AC32" s="56">
        <f>Z32</f>
        <v>245</v>
      </c>
      <c r="AD32" s="3">
        <f>AC32*J32</f>
        <v>138.082</v>
      </c>
      <c r="AE32" s="56">
        <f>O32+U32+AC32</f>
        <v>690</v>
      </c>
      <c r="AF32" s="36">
        <f>AE32*J32</f>
        <v>388.884</v>
      </c>
      <c r="AG32" s="5"/>
    </row>
    <row r="33" spans="1:33" ht="11.25">
      <c r="A33" s="6">
        <v>1</v>
      </c>
      <c r="B33" s="3">
        <v>100</v>
      </c>
      <c r="C33" s="3" t="s">
        <v>109</v>
      </c>
      <c r="D33" s="25" t="s">
        <v>107</v>
      </c>
      <c r="E33" s="25" t="s">
        <v>83</v>
      </c>
      <c r="F33" s="53">
        <v>30383</v>
      </c>
      <c r="G33" s="21">
        <v>96.6</v>
      </c>
      <c r="H33" s="21" t="s">
        <v>114</v>
      </c>
      <c r="I33" s="3" t="s">
        <v>47</v>
      </c>
      <c r="J33" s="28">
        <v>0.563</v>
      </c>
      <c r="K33" s="3">
        <v>250</v>
      </c>
      <c r="L33" s="3">
        <v>260</v>
      </c>
      <c r="M33" s="24">
        <v>270</v>
      </c>
      <c r="N33" s="3"/>
      <c r="O33" s="56">
        <f>L33</f>
        <v>260</v>
      </c>
      <c r="P33" s="3">
        <f>O33*J33</f>
        <v>146.38</v>
      </c>
      <c r="Q33" s="24">
        <v>180</v>
      </c>
      <c r="R33" s="3">
        <v>180</v>
      </c>
      <c r="S33" s="24">
        <v>190</v>
      </c>
      <c r="T33" s="3"/>
      <c r="U33" s="56">
        <f>R33</f>
        <v>180</v>
      </c>
      <c r="V33" s="3">
        <f>U33*J33</f>
        <v>101.33999999999999</v>
      </c>
      <c r="W33" s="3">
        <f>U33+O33</f>
        <v>440</v>
      </c>
      <c r="X33" s="3">
        <f>W33*J33</f>
        <v>247.71999999999997</v>
      </c>
      <c r="Y33" s="24">
        <v>250</v>
      </c>
      <c r="Z33" s="3">
        <v>250</v>
      </c>
      <c r="AA33" s="3">
        <v>260</v>
      </c>
      <c r="AB33" s="3"/>
      <c r="AC33" s="56">
        <f>AA33</f>
        <v>260</v>
      </c>
      <c r="AD33" s="3">
        <f>AC33*J33</f>
        <v>146.38</v>
      </c>
      <c r="AE33" s="56">
        <f>O33+U33+AC33</f>
        <v>700</v>
      </c>
      <c r="AF33" s="36">
        <f>AE33*J33</f>
        <v>394.09999999999997</v>
      </c>
      <c r="AG33" s="5"/>
    </row>
    <row r="34" spans="1:33" ht="11.25">
      <c r="A34" s="6">
        <v>1</v>
      </c>
      <c r="B34" s="3">
        <v>82.5</v>
      </c>
      <c r="C34" s="3" t="s">
        <v>110</v>
      </c>
      <c r="D34" s="25" t="s">
        <v>80</v>
      </c>
      <c r="E34" s="25"/>
      <c r="F34" s="53">
        <v>31483</v>
      </c>
      <c r="G34" s="21">
        <v>81.5</v>
      </c>
      <c r="H34" s="21" t="s">
        <v>114</v>
      </c>
      <c r="I34" s="3" t="s">
        <v>5</v>
      </c>
      <c r="J34" s="31"/>
      <c r="K34" s="3"/>
      <c r="L34" s="24"/>
      <c r="M34" s="3"/>
      <c r="N34" s="3"/>
      <c r="O34" s="56"/>
      <c r="P34" s="3"/>
      <c r="Q34" s="3"/>
      <c r="R34" s="3"/>
      <c r="S34" s="24"/>
      <c r="T34" s="3"/>
      <c r="U34" s="56"/>
      <c r="V34" s="3"/>
      <c r="W34" s="3"/>
      <c r="X34" s="3"/>
      <c r="Y34" s="3">
        <v>285</v>
      </c>
      <c r="Z34" s="3">
        <v>300</v>
      </c>
      <c r="AA34" s="24">
        <v>310</v>
      </c>
      <c r="AB34" s="3"/>
      <c r="AC34" s="56">
        <f>Z34</f>
        <v>300</v>
      </c>
      <c r="AD34" s="3"/>
      <c r="AE34" s="56"/>
      <c r="AF34" s="36"/>
      <c r="AG34" s="5"/>
    </row>
    <row r="35" spans="1:33" ht="11.25">
      <c r="A35" s="6">
        <v>1</v>
      </c>
      <c r="B35" s="3" t="s">
        <v>29</v>
      </c>
      <c r="C35" s="3" t="s">
        <v>110</v>
      </c>
      <c r="D35" s="3" t="s">
        <v>30</v>
      </c>
      <c r="E35" s="3" t="s">
        <v>83</v>
      </c>
      <c r="F35" s="7">
        <v>29335</v>
      </c>
      <c r="G35" s="21">
        <v>109</v>
      </c>
      <c r="H35" s="21" t="s">
        <v>114</v>
      </c>
      <c r="I35" s="3" t="s">
        <v>5</v>
      </c>
      <c r="J35" s="37">
        <v>0.5377</v>
      </c>
      <c r="K35" s="3">
        <v>280</v>
      </c>
      <c r="L35" s="24">
        <v>305</v>
      </c>
      <c r="M35" s="3">
        <v>305</v>
      </c>
      <c r="N35" s="3"/>
      <c r="O35" s="56">
        <f>M35</f>
        <v>305</v>
      </c>
      <c r="P35" s="3">
        <f>O35*J35</f>
        <v>163.99849999999998</v>
      </c>
      <c r="Q35" s="3">
        <v>190</v>
      </c>
      <c r="R35" s="3">
        <v>200</v>
      </c>
      <c r="S35" s="24">
        <v>210</v>
      </c>
      <c r="T35" s="3"/>
      <c r="U35" s="56">
        <f>R35</f>
        <v>200</v>
      </c>
      <c r="V35" s="3">
        <f>U35*J35</f>
        <v>107.53999999999999</v>
      </c>
      <c r="W35" s="3">
        <f>U35+O35</f>
        <v>505</v>
      </c>
      <c r="X35" s="3">
        <f>W35*J35</f>
        <v>271.5385</v>
      </c>
      <c r="Y35" s="3">
        <v>260</v>
      </c>
      <c r="Z35" s="3">
        <v>290</v>
      </c>
      <c r="AA35" s="24">
        <v>312.5</v>
      </c>
      <c r="AB35" s="3"/>
      <c r="AC35" s="56">
        <f>Z35</f>
        <v>290</v>
      </c>
      <c r="AD35" s="3">
        <f>AC35*J35</f>
        <v>155.933</v>
      </c>
      <c r="AE35" s="56">
        <f>O35+U35+AC35</f>
        <v>795</v>
      </c>
      <c r="AF35" s="36">
        <f>AE35*J35</f>
        <v>427.4715</v>
      </c>
      <c r="AG35" s="5"/>
    </row>
    <row r="36" spans="1:10" ht="11.25">
      <c r="A36" s="55"/>
      <c r="J36" s="28"/>
    </row>
    <row r="37" ht="11.25">
      <c r="J37" s="31"/>
    </row>
  </sheetData>
  <sheetProtection/>
  <mergeCells count="16">
    <mergeCell ref="W3:X3"/>
    <mergeCell ref="Y3:AD3"/>
    <mergeCell ref="AE3:AF3"/>
    <mergeCell ref="AG3:AG4"/>
    <mergeCell ref="A3:A4"/>
    <mergeCell ref="B3:B4"/>
    <mergeCell ref="D3:D4"/>
    <mergeCell ref="E3:E4"/>
    <mergeCell ref="F3:F4"/>
    <mergeCell ref="G3:G4"/>
    <mergeCell ref="I3:I4"/>
    <mergeCell ref="C3:C4"/>
    <mergeCell ref="J3:J4"/>
    <mergeCell ref="K3:P3"/>
    <mergeCell ref="Q3:V3"/>
    <mergeCell ref="H3:H4"/>
  </mergeCells>
  <printOptions/>
  <pageMargins left="0.3937007874015748" right="0.5118110236220472" top="1.1023622047244095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98" zoomScaleNormal="98" zoomScalePageLayoutView="0" workbookViewId="0" topLeftCell="A1">
      <selection activeCell="A56" sqref="A56"/>
    </sheetView>
  </sheetViews>
  <sheetFormatPr defaultColWidth="9.140625" defaultRowHeight="15"/>
  <cols>
    <col min="1" max="1" width="3.28125" style="55" customWidth="1"/>
    <col min="2" max="2" width="4.57421875" style="2" bestFit="1" customWidth="1"/>
    <col min="3" max="3" width="4.421875" style="2" customWidth="1"/>
    <col min="4" max="4" width="5.421875" style="2" customWidth="1"/>
    <col min="5" max="5" width="17.7109375" style="2" customWidth="1"/>
    <col min="6" max="6" width="8.7109375" style="2" customWidth="1"/>
    <col min="7" max="7" width="10.140625" style="2" customWidth="1"/>
    <col min="8" max="8" width="5.00390625" style="22" bestFit="1" customWidth="1"/>
    <col min="9" max="9" width="11.7109375" style="2" customWidth="1"/>
    <col min="10" max="10" width="6.421875" style="32" bestFit="1" customWidth="1"/>
    <col min="11" max="11" width="5.421875" style="2" bestFit="1" customWidth="1"/>
    <col min="12" max="12" width="6.00390625" style="2" customWidth="1"/>
    <col min="13" max="13" width="6.8515625" style="2" customWidth="1"/>
    <col min="14" max="14" width="4.7109375" style="2" hidden="1" customWidth="1"/>
    <col min="15" max="15" width="6.140625" style="55" bestFit="1" customWidth="1"/>
    <col min="16" max="16" width="7.7109375" style="33" customWidth="1"/>
    <col min="17" max="17" width="7.8515625" style="55" customWidth="1"/>
    <col min="18" max="16384" width="9.140625" style="2" customWidth="1"/>
  </cols>
  <sheetData>
    <row r="1" ht="18">
      <c r="A1" s="62" t="s">
        <v>116</v>
      </c>
    </row>
    <row r="2" ht="12.75" customHeight="1" thickBot="1">
      <c r="A2" s="47"/>
    </row>
    <row r="3" spans="1:17" ht="12.75" customHeight="1">
      <c r="A3" s="89" t="s">
        <v>1</v>
      </c>
      <c r="B3" s="89" t="s">
        <v>85</v>
      </c>
      <c r="C3" s="89" t="s">
        <v>2</v>
      </c>
      <c r="D3" s="89" t="s">
        <v>2</v>
      </c>
      <c r="E3" s="89" t="s">
        <v>86</v>
      </c>
      <c r="F3" s="89" t="s">
        <v>81</v>
      </c>
      <c r="G3" s="89" t="s">
        <v>87</v>
      </c>
      <c r="H3" s="91" t="s">
        <v>3</v>
      </c>
      <c r="I3" s="91" t="s">
        <v>4</v>
      </c>
      <c r="J3" s="94" t="s">
        <v>88</v>
      </c>
      <c r="K3" s="86" t="s">
        <v>90</v>
      </c>
      <c r="L3" s="87"/>
      <c r="M3" s="87"/>
      <c r="N3" s="88"/>
      <c r="O3" s="82" t="s">
        <v>93</v>
      </c>
      <c r="P3" s="83"/>
      <c r="Q3" s="84" t="s">
        <v>94</v>
      </c>
    </row>
    <row r="4" spans="1:17" s="46" customFormat="1" ht="11.25">
      <c r="A4" s="90"/>
      <c r="B4" s="90"/>
      <c r="C4" s="90"/>
      <c r="D4" s="90"/>
      <c r="E4" s="90"/>
      <c r="F4" s="90"/>
      <c r="G4" s="90"/>
      <c r="H4" s="92"/>
      <c r="I4" s="93"/>
      <c r="J4" s="95"/>
      <c r="K4" s="42">
        <v>1</v>
      </c>
      <c r="L4" s="43">
        <v>2</v>
      </c>
      <c r="M4" s="43">
        <v>3</v>
      </c>
      <c r="N4" s="43">
        <v>4</v>
      </c>
      <c r="O4" s="44" t="s">
        <v>95</v>
      </c>
      <c r="P4" s="45" t="s">
        <v>88</v>
      </c>
      <c r="Q4" s="85"/>
    </row>
    <row r="5" ht="12.75" customHeight="1">
      <c r="A5" s="47" t="s">
        <v>135</v>
      </c>
    </row>
    <row r="6" spans="1:17" ht="11.25">
      <c r="A6" s="56">
        <v>1</v>
      </c>
      <c r="B6" s="3">
        <v>52</v>
      </c>
      <c r="C6" s="3" t="s">
        <v>113</v>
      </c>
      <c r="D6" s="3" t="s">
        <v>109</v>
      </c>
      <c r="E6" s="3" t="s">
        <v>35</v>
      </c>
      <c r="F6" s="3" t="s">
        <v>84</v>
      </c>
      <c r="G6" s="7">
        <v>22500</v>
      </c>
      <c r="H6" s="21">
        <v>51</v>
      </c>
      <c r="I6" s="4" t="s">
        <v>5</v>
      </c>
      <c r="J6" s="49">
        <v>0.9872</v>
      </c>
      <c r="K6" s="3">
        <v>27.5</v>
      </c>
      <c r="L6" s="3">
        <v>30</v>
      </c>
      <c r="M6" s="24">
        <v>35</v>
      </c>
      <c r="N6" s="3"/>
      <c r="O6" s="56">
        <f>L6</f>
        <v>30</v>
      </c>
      <c r="P6" s="36">
        <f aca="true" t="shared" si="0" ref="P6:P13">O6*J6</f>
        <v>29.616</v>
      </c>
      <c r="Q6" s="56"/>
    </row>
    <row r="7" spans="1:17" ht="11.25">
      <c r="A7" s="56">
        <v>1</v>
      </c>
      <c r="B7" s="3">
        <v>52</v>
      </c>
      <c r="C7" s="3" t="s">
        <v>113</v>
      </c>
      <c r="D7" s="3" t="s">
        <v>109</v>
      </c>
      <c r="E7" s="3" t="s">
        <v>36</v>
      </c>
      <c r="F7" s="3" t="s">
        <v>83</v>
      </c>
      <c r="G7" s="7">
        <v>32256</v>
      </c>
      <c r="H7" s="21">
        <v>52</v>
      </c>
      <c r="I7" s="4" t="s">
        <v>5</v>
      </c>
      <c r="J7" s="49">
        <v>1.1365</v>
      </c>
      <c r="K7" s="3">
        <v>42.5</v>
      </c>
      <c r="L7" s="3">
        <v>47.5</v>
      </c>
      <c r="M7" s="3">
        <v>52.5</v>
      </c>
      <c r="N7" s="3"/>
      <c r="O7" s="56">
        <f>M7</f>
        <v>52.5</v>
      </c>
      <c r="P7" s="36">
        <f t="shared" si="0"/>
        <v>59.666250000000005</v>
      </c>
      <c r="Q7" s="56"/>
    </row>
    <row r="8" spans="1:17" ht="11.25">
      <c r="A8" s="56">
        <v>3</v>
      </c>
      <c r="B8" s="3">
        <v>52</v>
      </c>
      <c r="C8" s="3" t="s">
        <v>113</v>
      </c>
      <c r="D8" s="3" t="s">
        <v>109</v>
      </c>
      <c r="E8" s="3" t="s">
        <v>34</v>
      </c>
      <c r="F8" s="3" t="s">
        <v>82</v>
      </c>
      <c r="G8" s="7">
        <v>35156</v>
      </c>
      <c r="H8" s="21">
        <v>49.9</v>
      </c>
      <c r="I8" s="4" t="s">
        <v>5</v>
      </c>
      <c r="J8" s="49">
        <v>1.0016</v>
      </c>
      <c r="K8" s="3">
        <v>40</v>
      </c>
      <c r="L8" s="3">
        <v>45</v>
      </c>
      <c r="M8" s="24">
        <v>47.5</v>
      </c>
      <c r="N8" s="3"/>
      <c r="O8" s="56">
        <f>L8</f>
        <v>45</v>
      </c>
      <c r="P8" s="36">
        <f t="shared" si="0"/>
        <v>45.072</v>
      </c>
      <c r="Q8" s="56"/>
    </row>
    <row r="9" spans="1:17" ht="11.25">
      <c r="A9" s="56">
        <v>2</v>
      </c>
      <c r="B9" s="3">
        <v>52</v>
      </c>
      <c r="C9" s="3" t="s">
        <v>113</v>
      </c>
      <c r="D9" s="3" t="s">
        <v>109</v>
      </c>
      <c r="E9" s="3" t="s">
        <v>33</v>
      </c>
      <c r="F9" s="3" t="s">
        <v>82</v>
      </c>
      <c r="G9" s="7">
        <v>35595</v>
      </c>
      <c r="H9" s="21">
        <v>51.4</v>
      </c>
      <c r="I9" s="4" t="s">
        <v>5</v>
      </c>
      <c r="J9" s="49">
        <v>0.9809</v>
      </c>
      <c r="K9" s="3">
        <v>42.5</v>
      </c>
      <c r="L9" s="3">
        <v>47.5</v>
      </c>
      <c r="M9" s="3">
        <v>50</v>
      </c>
      <c r="N9" s="3"/>
      <c r="O9" s="56">
        <f>M9</f>
        <v>50</v>
      </c>
      <c r="P9" s="36">
        <f t="shared" si="0"/>
        <v>49.045</v>
      </c>
      <c r="Q9" s="56"/>
    </row>
    <row r="10" spans="1:17" ht="11.25">
      <c r="A10" s="56">
        <v>1</v>
      </c>
      <c r="B10" s="4">
        <v>56</v>
      </c>
      <c r="C10" s="3" t="s">
        <v>113</v>
      </c>
      <c r="D10" s="3" t="s">
        <v>109</v>
      </c>
      <c r="E10" s="3" t="s">
        <v>37</v>
      </c>
      <c r="F10" s="3" t="s">
        <v>82</v>
      </c>
      <c r="G10" s="7">
        <v>34815</v>
      </c>
      <c r="H10" s="21">
        <v>55.6</v>
      </c>
      <c r="I10" s="4" t="s">
        <v>5</v>
      </c>
      <c r="J10" s="49">
        <v>0.9595</v>
      </c>
      <c r="K10" s="3">
        <v>52.5</v>
      </c>
      <c r="L10" s="24">
        <v>55</v>
      </c>
      <c r="M10" s="24">
        <v>60</v>
      </c>
      <c r="N10" s="3"/>
      <c r="O10" s="56">
        <f>K10</f>
        <v>52.5</v>
      </c>
      <c r="P10" s="36">
        <f t="shared" si="0"/>
        <v>50.37375</v>
      </c>
      <c r="Q10" s="56"/>
    </row>
    <row r="11" spans="1:17" ht="11.25">
      <c r="A11" s="56">
        <v>1</v>
      </c>
      <c r="B11" s="4">
        <v>60</v>
      </c>
      <c r="C11" s="3" t="s">
        <v>113</v>
      </c>
      <c r="D11" s="3" t="s">
        <v>109</v>
      </c>
      <c r="E11" s="3" t="s">
        <v>38</v>
      </c>
      <c r="F11" s="3" t="s">
        <v>83</v>
      </c>
      <c r="G11" s="7">
        <v>31219</v>
      </c>
      <c r="H11" s="21">
        <v>57.1</v>
      </c>
      <c r="I11" s="4" t="s">
        <v>5</v>
      </c>
      <c r="J11" s="49">
        <v>0.898</v>
      </c>
      <c r="K11" s="3">
        <v>35</v>
      </c>
      <c r="L11" s="3">
        <v>40</v>
      </c>
      <c r="M11" s="3">
        <v>42.5</v>
      </c>
      <c r="N11" s="3"/>
      <c r="O11" s="56">
        <f>M11</f>
        <v>42.5</v>
      </c>
      <c r="P11" s="36">
        <f t="shared" si="0"/>
        <v>38.165</v>
      </c>
      <c r="Q11" s="56"/>
    </row>
    <row r="12" spans="1:17" ht="11.25">
      <c r="A12" s="56">
        <v>1</v>
      </c>
      <c r="B12" s="4">
        <v>60</v>
      </c>
      <c r="C12" s="3" t="s">
        <v>113</v>
      </c>
      <c r="D12" s="3" t="s">
        <v>110</v>
      </c>
      <c r="E12" s="3" t="s">
        <v>117</v>
      </c>
      <c r="F12" s="3" t="s">
        <v>83</v>
      </c>
      <c r="G12" s="7">
        <v>32552</v>
      </c>
      <c r="H12" s="21">
        <v>60</v>
      </c>
      <c r="I12" s="4" t="s">
        <v>5</v>
      </c>
      <c r="J12" s="49">
        <v>0.8628</v>
      </c>
      <c r="K12" s="3">
        <v>95</v>
      </c>
      <c r="L12" s="3">
        <v>100</v>
      </c>
      <c r="M12" s="3">
        <v>102.5</v>
      </c>
      <c r="N12" s="24">
        <v>105</v>
      </c>
      <c r="O12" s="56">
        <f>M12</f>
        <v>102.5</v>
      </c>
      <c r="P12" s="36">
        <f t="shared" si="0"/>
        <v>88.437</v>
      </c>
      <c r="Q12" s="56"/>
    </row>
    <row r="13" spans="1:17" ht="11.25">
      <c r="A13" s="56">
        <v>1</v>
      </c>
      <c r="B13" s="3">
        <v>67.5</v>
      </c>
      <c r="C13" s="3" t="s">
        <v>115</v>
      </c>
      <c r="D13" s="3" t="s">
        <v>109</v>
      </c>
      <c r="E13" s="4" t="s">
        <v>129</v>
      </c>
      <c r="F13" s="4" t="s">
        <v>83</v>
      </c>
      <c r="G13" s="7">
        <v>27827</v>
      </c>
      <c r="H13" s="21">
        <v>65.7</v>
      </c>
      <c r="I13" s="4" t="s">
        <v>47</v>
      </c>
      <c r="J13" s="49">
        <v>0.7959</v>
      </c>
      <c r="K13" s="3">
        <v>90</v>
      </c>
      <c r="L13" s="3">
        <v>100</v>
      </c>
      <c r="M13" s="24">
        <v>110</v>
      </c>
      <c r="N13" s="3"/>
      <c r="O13" s="56">
        <f>L13</f>
        <v>100</v>
      </c>
      <c r="P13" s="36">
        <f t="shared" si="0"/>
        <v>79.59</v>
      </c>
      <c r="Q13" s="56"/>
    </row>
    <row r="14" spans="1:17" ht="12.75">
      <c r="A14" s="48" t="s">
        <v>136</v>
      </c>
      <c r="B14" s="3"/>
      <c r="C14" s="3"/>
      <c r="D14" s="3"/>
      <c r="E14" s="3"/>
      <c r="F14" s="3"/>
      <c r="G14" s="3"/>
      <c r="H14" s="21"/>
      <c r="I14" s="3"/>
      <c r="J14" s="49"/>
      <c r="K14" s="3"/>
      <c r="L14" s="3"/>
      <c r="M14" s="3"/>
      <c r="N14" s="3"/>
      <c r="O14" s="56"/>
      <c r="P14" s="36"/>
      <c r="Q14" s="56"/>
    </row>
    <row r="15" spans="1:17" ht="11.25">
      <c r="A15" s="56" t="s">
        <v>148</v>
      </c>
      <c r="B15" s="3">
        <v>67.5</v>
      </c>
      <c r="C15" s="3" t="s">
        <v>113</v>
      </c>
      <c r="D15" s="3" t="s">
        <v>109</v>
      </c>
      <c r="E15" s="3" t="s">
        <v>17</v>
      </c>
      <c r="F15" s="3" t="s">
        <v>83</v>
      </c>
      <c r="G15" s="7">
        <v>32791</v>
      </c>
      <c r="H15" s="21">
        <v>60</v>
      </c>
      <c r="I15" s="3" t="s">
        <v>5</v>
      </c>
      <c r="J15" s="49">
        <v>0.8128</v>
      </c>
      <c r="K15" s="24">
        <v>100</v>
      </c>
      <c r="L15" s="24">
        <v>100</v>
      </c>
      <c r="M15" s="24">
        <v>100</v>
      </c>
      <c r="N15" s="3"/>
      <c r="O15" s="56">
        <v>0</v>
      </c>
      <c r="P15" s="36">
        <f aca="true" t="shared" si="1" ref="P15:P28">O15*J15</f>
        <v>0</v>
      </c>
      <c r="Q15" s="56"/>
    </row>
    <row r="16" spans="1:17" ht="11.25">
      <c r="A16" s="56">
        <v>6</v>
      </c>
      <c r="B16" s="3">
        <v>67.5</v>
      </c>
      <c r="C16" s="3" t="s">
        <v>113</v>
      </c>
      <c r="D16" s="3" t="s">
        <v>109</v>
      </c>
      <c r="E16" s="3" t="s">
        <v>141</v>
      </c>
      <c r="F16" s="3" t="s">
        <v>83</v>
      </c>
      <c r="G16" s="7">
        <v>33509</v>
      </c>
      <c r="H16" s="21">
        <v>65.3</v>
      </c>
      <c r="I16" s="3" t="s">
        <v>5</v>
      </c>
      <c r="J16" s="49">
        <v>0.7481</v>
      </c>
      <c r="K16" s="3">
        <v>75</v>
      </c>
      <c r="L16" s="3">
        <v>80</v>
      </c>
      <c r="M16" s="3">
        <v>85</v>
      </c>
      <c r="N16" s="3"/>
      <c r="O16" s="56">
        <f>M16</f>
        <v>85</v>
      </c>
      <c r="P16" s="36">
        <f t="shared" si="1"/>
        <v>63.588499999999996</v>
      </c>
      <c r="Q16" s="56"/>
    </row>
    <row r="17" spans="1:17" ht="11.25">
      <c r="A17" s="56">
        <v>5</v>
      </c>
      <c r="B17" s="3">
        <v>67.5</v>
      </c>
      <c r="C17" s="3" t="s">
        <v>113</v>
      </c>
      <c r="D17" s="3" t="s">
        <v>109</v>
      </c>
      <c r="E17" s="3" t="s">
        <v>18</v>
      </c>
      <c r="F17" s="3" t="s">
        <v>83</v>
      </c>
      <c r="G17" s="7">
        <v>33082</v>
      </c>
      <c r="H17" s="21">
        <v>56</v>
      </c>
      <c r="I17" s="3" t="s">
        <v>5</v>
      </c>
      <c r="J17" s="49">
        <v>0.8478</v>
      </c>
      <c r="K17" s="3">
        <v>90</v>
      </c>
      <c r="L17" s="3">
        <v>92.5</v>
      </c>
      <c r="M17" s="24">
        <v>95</v>
      </c>
      <c r="N17" s="3"/>
      <c r="O17" s="56">
        <f>L17</f>
        <v>92.5</v>
      </c>
      <c r="P17" s="36">
        <f t="shared" si="1"/>
        <v>78.4215</v>
      </c>
      <c r="Q17" s="56"/>
    </row>
    <row r="18" spans="1:17" ht="11.25">
      <c r="A18" s="56">
        <v>4</v>
      </c>
      <c r="B18" s="3">
        <v>67.5</v>
      </c>
      <c r="C18" s="3" t="s">
        <v>113</v>
      </c>
      <c r="D18" s="3" t="s">
        <v>109</v>
      </c>
      <c r="E18" s="3" t="s">
        <v>45</v>
      </c>
      <c r="F18" s="3" t="s">
        <v>83</v>
      </c>
      <c r="G18" s="7">
        <v>30540</v>
      </c>
      <c r="H18" s="21">
        <v>64.8</v>
      </c>
      <c r="I18" s="3" t="s">
        <v>5</v>
      </c>
      <c r="J18" s="49">
        <v>0.7535</v>
      </c>
      <c r="K18" s="3">
        <v>100</v>
      </c>
      <c r="L18" s="24">
        <v>105</v>
      </c>
      <c r="M18" s="24">
        <v>105</v>
      </c>
      <c r="N18" s="3"/>
      <c r="O18" s="56">
        <f>K18</f>
        <v>100</v>
      </c>
      <c r="P18" s="36">
        <f t="shared" si="1"/>
        <v>75.35</v>
      </c>
      <c r="Q18" s="56"/>
    </row>
    <row r="19" spans="1:17" ht="11.25">
      <c r="A19" s="56">
        <v>3</v>
      </c>
      <c r="B19" s="3">
        <v>67.5</v>
      </c>
      <c r="C19" s="3" t="s">
        <v>113</v>
      </c>
      <c r="D19" s="3" t="s">
        <v>109</v>
      </c>
      <c r="E19" s="4" t="s">
        <v>50</v>
      </c>
      <c r="F19" s="4" t="s">
        <v>83</v>
      </c>
      <c r="G19" s="7">
        <v>33794</v>
      </c>
      <c r="H19" s="21">
        <v>58.1</v>
      </c>
      <c r="I19" s="4" t="s">
        <v>5</v>
      </c>
      <c r="J19" s="49">
        <v>0.8406</v>
      </c>
      <c r="K19" s="3">
        <v>100</v>
      </c>
      <c r="L19" s="3">
        <v>105</v>
      </c>
      <c r="M19" s="24">
        <v>107.5</v>
      </c>
      <c r="N19" s="3"/>
      <c r="O19" s="56">
        <f>L19</f>
        <v>105</v>
      </c>
      <c r="P19" s="36">
        <f t="shared" si="1"/>
        <v>88.263</v>
      </c>
      <c r="Q19" s="56"/>
    </row>
    <row r="20" spans="1:17" ht="11.25">
      <c r="A20" s="56">
        <v>2</v>
      </c>
      <c r="B20" s="3">
        <v>67.5</v>
      </c>
      <c r="C20" s="3" t="s">
        <v>113</v>
      </c>
      <c r="D20" s="3" t="s">
        <v>109</v>
      </c>
      <c r="E20" s="3" t="s">
        <v>46</v>
      </c>
      <c r="F20" s="3" t="s">
        <v>83</v>
      </c>
      <c r="G20" s="7">
        <v>31107</v>
      </c>
      <c r="H20" s="21">
        <v>64</v>
      </c>
      <c r="I20" s="3" t="s">
        <v>5</v>
      </c>
      <c r="J20" s="49">
        <v>0.7625</v>
      </c>
      <c r="K20" s="3">
        <v>120</v>
      </c>
      <c r="L20" s="3">
        <v>122.5</v>
      </c>
      <c r="M20" s="24">
        <v>125</v>
      </c>
      <c r="N20" s="3"/>
      <c r="O20" s="56">
        <f>L20</f>
        <v>122.5</v>
      </c>
      <c r="P20" s="36">
        <f t="shared" si="1"/>
        <v>93.40625</v>
      </c>
      <c r="Q20" s="56"/>
    </row>
    <row r="21" spans="1:17" ht="11.25">
      <c r="A21" s="56">
        <v>1</v>
      </c>
      <c r="B21" s="3">
        <v>67.5</v>
      </c>
      <c r="C21" s="3" t="s">
        <v>113</v>
      </c>
      <c r="D21" s="3" t="s">
        <v>109</v>
      </c>
      <c r="E21" s="3" t="s">
        <v>44</v>
      </c>
      <c r="F21" s="3" t="s">
        <v>83</v>
      </c>
      <c r="G21" s="7">
        <v>30691</v>
      </c>
      <c r="H21" s="21">
        <v>61.7</v>
      </c>
      <c r="I21" s="3" t="s">
        <v>5</v>
      </c>
      <c r="J21" s="49">
        <v>0.7902</v>
      </c>
      <c r="K21" s="3">
        <v>125</v>
      </c>
      <c r="L21" s="3">
        <v>132.5</v>
      </c>
      <c r="M21" s="24">
        <v>137.5</v>
      </c>
      <c r="N21" s="3"/>
      <c r="O21" s="56">
        <f>L21</f>
        <v>132.5</v>
      </c>
      <c r="P21" s="36">
        <f t="shared" si="1"/>
        <v>104.7015</v>
      </c>
      <c r="Q21" s="56">
        <v>1</v>
      </c>
    </row>
    <row r="22" spans="1:17" ht="11.25">
      <c r="A22" s="56">
        <v>7</v>
      </c>
      <c r="B22" s="3">
        <v>67.5</v>
      </c>
      <c r="C22" s="3" t="s">
        <v>113</v>
      </c>
      <c r="D22" s="3" t="s">
        <v>109</v>
      </c>
      <c r="E22" s="3" t="s">
        <v>42</v>
      </c>
      <c r="F22" s="3" t="s">
        <v>82</v>
      </c>
      <c r="G22" s="7">
        <v>36166</v>
      </c>
      <c r="H22" s="21">
        <v>59.3</v>
      </c>
      <c r="I22" s="3" t="s">
        <v>5</v>
      </c>
      <c r="J22" s="49">
        <v>0.8228</v>
      </c>
      <c r="K22" s="3">
        <v>50</v>
      </c>
      <c r="L22" s="24">
        <v>55</v>
      </c>
      <c r="M22" s="24">
        <v>55</v>
      </c>
      <c r="N22" s="3"/>
      <c r="O22" s="56">
        <f>K22</f>
        <v>50</v>
      </c>
      <c r="P22" s="36">
        <f t="shared" si="1"/>
        <v>41.14</v>
      </c>
      <c r="Q22" s="56"/>
    </row>
    <row r="23" spans="1:17" ht="11.25">
      <c r="A23" s="56">
        <v>6</v>
      </c>
      <c r="B23" s="3">
        <v>67.5</v>
      </c>
      <c r="C23" s="3" t="s">
        <v>113</v>
      </c>
      <c r="D23" s="3" t="s">
        <v>109</v>
      </c>
      <c r="E23" s="3" t="s">
        <v>40</v>
      </c>
      <c r="F23" s="3" t="s">
        <v>82</v>
      </c>
      <c r="G23" s="7">
        <v>34951</v>
      </c>
      <c r="H23" s="21">
        <v>67.5</v>
      </c>
      <c r="I23" s="3" t="s">
        <v>5</v>
      </c>
      <c r="J23" s="49">
        <v>0.7258</v>
      </c>
      <c r="K23" s="3">
        <v>65</v>
      </c>
      <c r="L23" s="24">
        <v>75</v>
      </c>
      <c r="M23" s="24">
        <v>80</v>
      </c>
      <c r="N23" s="3"/>
      <c r="O23" s="56">
        <f>K23</f>
        <v>65</v>
      </c>
      <c r="P23" s="36">
        <f t="shared" si="1"/>
        <v>47.177</v>
      </c>
      <c r="Q23" s="56"/>
    </row>
    <row r="24" spans="1:17" ht="11.25">
      <c r="A24" s="56">
        <v>5</v>
      </c>
      <c r="B24" s="3">
        <v>67.5</v>
      </c>
      <c r="C24" s="3" t="s">
        <v>113</v>
      </c>
      <c r="D24" s="3" t="s">
        <v>109</v>
      </c>
      <c r="E24" s="3" t="s">
        <v>39</v>
      </c>
      <c r="F24" s="3" t="s">
        <v>82</v>
      </c>
      <c r="G24" s="7">
        <v>35335</v>
      </c>
      <c r="H24" s="21">
        <v>67.1</v>
      </c>
      <c r="I24" s="3" t="s">
        <v>5</v>
      </c>
      <c r="J24" s="49">
        <v>0.7297</v>
      </c>
      <c r="K24" s="3">
        <v>75</v>
      </c>
      <c r="L24" s="3">
        <v>80</v>
      </c>
      <c r="M24" s="3">
        <v>90</v>
      </c>
      <c r="N24" s="3"/>
      <c r="O24" s="56">
        <f>M24</f>
        <v>90</v>
      </c>
      <c r="P24" s="36">
        <f t="shared" si="1"/>
        <v>65.673</v>
      </c>
      <c r="Q24" s="56"/>
    </row>
    <row r="25" spans="1:17" ht="11.25">
      <c r="A25" s="56">
        <v>3</v>
      </c>
      <c r="B25" s="3">
        <v>67.5</v>
      </c>
      <c r="C25" s="3" t="s">
        <v>113</v>
      </c>
      <c r="D25" s="3" t="s">
        <v>109</v>
      </c>
      <c r="E25" s="3" t="s">
        <v>142</v>
      </c>
      <c r="F25" s="3" t="s">
        <v>82</v>
      </c>
      <c r="G25" s="7">
        <v>35546</v>
      </c>
      <c r="H25" s="21">
        <v>60</v>
      </c>
      <c r="I25" s="3" t="s">
        <v>5</v>
      </c>
      <c r="J25" s="49">
        <v>0.8128</v>
      </c>
      <c r="K25" s="3">
        <v>85</v>
      </c>
      <c r="L25" s="3">
        <v>90</v>
      </c>
      <c r="M25" s="3">
        <v>92.5</v>
      </c>
      <c r="N25" s="3"/>
      <c r="O25" s="56">
        <f>M25</f>
        <v>92.5</v>
      </c>
      <c r="P25" s="36">
        <f t="shared" si="1"/>
        <v>75.184</v>
      </c>
      <c r="Q25" s="56"/>
    </row>
    <row r="26" spans="1:17" ht="11.25">
      <c r="A26" s="56">
        <v>4</v>
      </c>
      <c r="B26" s="3">
        <v>67.5</v>
      </c>
      <c r="C26" s="3" t="s">
        <v>113</v>
      </c>
      <c r="D26" s="3" t="s">
        <v>109</v>
      </c>
      <c r="E26" s="3" t="s">
        <v>43</v>
      </c>
      <c r="F26" s="3" t="s">
        <v>82</v>
      </c>
      <c r="G26" s="7">
        <v>35068</v>
      </c>
      <c r="H26" s="21">
        <v>67.1</v>
      </c>
      <c r="I26" s="3" t="s">
        <v>5</v>
      </c>
      <c r="J26" s="49">
        <v>0.7297</v>
      </c>
      <c r="K26" s="3">
        <v>90</v>
      </c>
      <c r="L26" s="3">
        <v>95</v>
      </c>
      <c r="M26" s="3">
        <v>100</v>
      </c>
      <c r="N26" s="3"/>
      <c r="O26" s="56">
        <f>M26</f>
        <v>100</v>
      </c>
      <c r="P26" s="36">
        <f t="shared" si="1"/>
        <v>72.97</v>
      </c>
      <c r="Q26" s="56"/>
    </row>
    <row r="27" spans="1:17" ht="11.25">
      <c r="A27" s="56">
        <v>2</v>
      </c>
      <c r="B27" s="3">
        <v>67.5</v>
      </c>
      <c r="C27" s="3" t="s">
        <v>113</v>
      </c>
      <c r="D27" s="3" t="s">
        <v>109</v>
      </c>
      <c r="E27" s="3" t="s">
        <v>41</v>
      </c>
      <c r="F27" s="3" t="s">
        <v>82</v>
      </c>
      <c r="G27" s="7">
        <v>34896</v>
      </c>
      <c r="H27" s="21">
        <v>60</v>
      </c>
      <c r="I27" s="3" t="s">
        <v>48</v>
      </c>
      <c r="J27" s="49">
        <v>0.8128</v>
      </c>
      <c r="K27" s="3">
        <v>95</v>
      </c>
      <c r="L27" s="3">
        <v>100</v>
      </c>
      <c r="M27" s="3">
        <v>102.5</v>
      </c>
      <c r="N27" s="3"/>
      <c r="O27" s="56">
        <f>M27</f>
        <v>102.5</v>
      </c>
      <c r="P27" s="36">
        <f t="shared" si="1"/>
        <v>83.312</v>
      </c>
      <c r="Q27" s="56"/>
    </row>
    <row r="28" spans="1:17" ht="11.25">
      <c r="A28" s="56">
        <v>1</v>
      </c>
      <c r="B28" s="3">
        <v>67.5</v>
      </c>
      <c r="C28" s="3" t="s">
        <v>113</v>
      </c>
      <c r="D28" s="3" t="s">
        <v>109</v>
      </c>
      <c r="E28" s="3" t="s">
        <v>26</v>
      </c>
      <c r="F28" s="3" t="s">
        <v>82</v>
      </c>
      <c r="G28" s="7">
        <v>34833</v>
      </c>
      <c r="H28" s="21">
        <v>67.4</v>
      </c>
      <c r="I28" s="4" t="s">
        <v>76</v>
      </c>
      <c r="J28" s="49">
        <v>0.7168</v>
      </c>
      <c r="K28" s="3">
        <v>130</v>
      </c>
      <c r="L28" s="3">
        <v>135</v>
      </c>
      <c r="M28" s="24">
        <v>137.5</v>
      </c>
      <c r="N28" s="3"/>
      <c r="O28" s="56">
        <f>L28</f>
        <v>135</v>
      </c>
      <c r="P28" s="36">
        <f t="shared" si="1"/>
        <v>96.768</v>
      </c>
      <c r="Q28" s="56"/>
    </row>
    <row r="29" spans="1:17" ht="11.25">
      <c r="A29" s="56"/>
      <c r="Q29" s="56"/>
    </row>
    <row r="30" spans="1:17" ht="12.75">
      <c r="A30" s="48" t="s">
        <v>137</v>
      </c>
      <c r="B30" s="3"/>
      <c r="C30" s="3"/>
      <c r="D30" s="3"/>
      <c r="E30" s="3"/>
      <c r="F30" s="3"/>
      <c r="G30" s="7"/>
      <c r="H30" s="21"/>
      <c r="I30" s="3"/>
      <c r="J30" s="49"/>
      <c r="K30" s="3"/>
      <c r="L30" s="3"/>
      <c r="M30" s="3"/>
      <c r="N30" s="3"/>
      <c r="O30" s="56"/>
      <c r="P30" s="36"/>
      <c r="Q30" s="56"/>
    </row>
    <row r="31" spans="1:17" ht="11.25">
      <c r="A31" s="56">
        <v>1</v>
      </c>
      <c r="B31" s="3">
        <v>82.5</v>
      </c>
      <c r="C31" s="3" t="s">
        <v>113</v>
      </c>
      <c r="D31" s="3" t="s">
        <v>109</v>
      </c>
      <c r="E31" s="4" t="s">
        <v>73</v>
      </c>
      <c r="F31" s="4" t="s">
        <v>84</v>
      </c>
      <c r="G31" s="7">
        <v>22039</v>
      </c>
      <c r="H31" s="21">
        <v>82.5</v>
      </c>
      <c r="I31" s="4" t="s">
        <v>5</v>
      </c>
      <c r="J31" s="49">
        <v>0.6193</v>
      </c>
      <c r="K31" s="3">
        <v>105</v>
      </c>
      <c r="L31" s="3">
        <v>115</v>
      </c>
      <c r="M31" s="3">
        <v>0</v>
      </c>
      <c r="N31" s="3"/>
      <c r="O31" s="56">
        <f>L31</f>
        <v>115</v>
      </c>
      <c r="P31" s="36">
        <f aca="true" t="shared" si="2" ref="P31:P47">O31*J31</f>
        <v>71.2195</v>
      </c>
      <c r="Q31" s="56"/>
    </row>
    <row r="32" spans="1:17" ht="11.25">
      <c r="A32" s="56">
        <v>5</v>
      </c>
      <c r="B32" s="3">
        <v>75</v>
      </c>
      <c r="C32" s="3" t="s">
        <v>113</v>
      </c>
      <c r="D32" s="3" t="s">
        <v>109</v>
      </c>
      <c r="E32" s="3" t="s">
        <v>132</v>
      </c>
      <c r="F32" s="3" t="s">
        <v>83</v>
      </c>
      <c r="G32" s="3"/>
      <c r="H32" s="21">
        <v>67.5</v>
      </c>
      <c r="I32" s="3" t="s">
        <v>20</v>
      </c>
      <c r="J32" s="49">
        <v>0.7258</v>
      </c>
      <c r="K32" s="3">
        <v>130</v>
      </c>
      <c r="L32" s="24">
        <v>137.5</v>
      </c>
      <c r="M32" s="24">
        <v>137.5</v>
      </c>
      <c r="N32" s="3"/>
      <c r="O32" s="56">
        <f>K32</f>
        <v>130</v>
      </c>
      <c r="P32" s="36">
        <f t="shared" si="2"/>
        <v>94.354</v>
      </c>
      <c r="Q32" s="56"/>
    </row>
    <row r="33" spans="1:17" ht="11.25">
      <c r="A33" s="56">
        <v>7</v>
      </c>
      <c r="B33" s="3">
        <v>75</v>
      </c>
      <c r="C33" s="3" t="s">
        <v>113</v>
      </c>
      <c r="D33" s="3" t="s">
        <v>109</v>
      </c>
      <c r="E33" s="4" t="s">
        <v>53</v>
      </c>
      <c r="F33" s="4" t="s">
        <v>83</v>
      </c>
      <c r="G33" s="3"/>
      <c r="H33" s="21">
        <v>70.1</v>
      </c>
      <c r="I33" s="4" t="s">
        <v>5</v>
      </c>
      <c r="J33" s="49">
        <v>0.7022</v>
      </c>
      <c r="K33" s="3">
        <v>100</v>
      </c>
      <c r="L33" s="3">
        <v>105</v>
      </c>
      <c r="M33" s="24">
        <v>107.5</v>
      </c>
      <c r="N33" s="3"/>
      <c r="O33" s="56">
        <f>L33</f>
        <v>105</v>
      </c>
      <c r="P33" s="36">
        <f t="shared" si="2"/>
        <v>73.73100000000001</v>
      </c>
      <c r="Q33" s="56"/>
    </row>
    <row r="34" spans="1:17" ht="11.25">
      <c r="A34" s="56">
        <v>6</v>
      </c>
      <c r="B34" s="3">
        <v>75</v>
      </c>
      <c r="C34" s="3" t="s">
        <v>113</v>
      </c>
      <c r="D34" s="3" t="s">
        <v>109</v>
      </c>
      <c r="E34" s="4" t="s">
        <v>51</v>
      </c>
      <c r="F34" s="4" t="s">
        <v>83</v>
      </c>
      <c r="G34" s="7">
        <v>32304</v>
      </c>
      <c r="H34" s="21">
        <v>75.1</v>
      </c>
      <c r="I34" s="4" t="s">
        <v>5</v>
      </c>
      <c r="J34" s="49">
        <v>0.6638</v>
      </c>
      <c r="K34" s="3">
        <v>115</v>
      </c>
      <c r="L34" s="3">
        <v>125</v>
      </c>
      <c r="M34" s="24">
        <v>130</v>
      </c>
      <c r="N34" s="3"/>
      <c r="O34" s="56">
        <f>L34</f>
        <v>125</v>
      </c>
      <c r="P34" s="36">
        <f t="shared" si="2"/>
        <v>82.975</v>
      </c>
      <c r="Q34" s="56"/>
    </row>
    <row r="35" spans="1:17" ht="11.25">
      <c r="A35" s="56">
        <v>4</v>
      </c>
      <c r="B35" s="3">
        <v>75</v>
      </c>
      <c r="C35" s="3" t="s">
        <v>113</v>
      </c>
      <c r="D35" s="3" t="s">
        <v>109</v>
      </c>
      <c r="E35" s="3" t="s">
        <v>61</v>
      </c>
      <c r="F35" s="4" t="s">
        <v>83</v>
      </c>
      <c r="G35" s="7">
        <v>32678</v>
      </c>
      <c r="H35" s="21">
        <v>75</v>
      </c>
      <c r="I35" s="4" t="s">
        <v>5</v>
      </c>
      <c r="J35" s="49">
        <v>0.6645</v>
      </c>
      <c r="K35" s="3">
        <v>125</v>
      </c>
      <c r="L35" s="3">
        <v>132.5</v>
      </c>
      <c r="M35" s="3">
        <v>140</v>
      </c>
      <c r="N35" s="3"/>
      <c r="O35" s="56">
        <f>M35</f>
        <v>140</v>
      </c>
      <c r="P35" s="36">
        <f t="shared" si="2"/>
        <v>93.03</v>
      </c>
      <c r="Q35" s="56"/>
    </row>
    <row r="36" spans="1:17" ht="11.25">
      <c r="A36" s="57">
        <v>3</v>
      </c>
      <c r="B36" s="25">
        <v>75</v>
      </c>
      <c r="C36" s="25" t="s">
        <v>113</v>
      </c>
      <c r="D36" s="25" t="s">
        <v>109</v>
      </c>
      <c r="E36" s="51" t="s">
        <v>56</v>
      </c>
      <c r="F36" s="51" t="s">
        <v>83</v>
      </c>
      <c r="G36" s="53">
        <v>32436</v>
      </c>
      <c r="H36" s="52">
        <v>75</v>
      </c>
      <c r="I36" s="51" t="s">
        <v>49</v>
      </c>
      <c r="J36" s="28">
        <v>0.6645</v>
      </c>
      <c r="K36" s="25">
        <v>130</v>
      </c>
      <c r="L36" s="24">
        <v>140</v>
      </c>
      <c r="M36" s="25">
        <v>140</v>
      </c>
      <c r="N36" s="25"/>
      <c r="O36" s="57">
        <f>M36</f>
        <v>140</v>
      </c>
      <c r="P36" s="36">
        <f t="shared" si="2"/>
        <v>93.03</v>
      </c>
      <c r="Q36" s="57"/>
    </row>
    <row r="37" spans="1:17" ht="11.25">
      <c r="A37" s="57">
        <v>2</v>
      </c>
      <c r="B37" s="25">
        <v>75</v>
      </c>
      <c r="C37" s="25" t="s">
        <v>113</v>
      </c>
      <c r="D37" s="25" t="s">
        <v>109</v>
      </c>
      <c r="E37" s="51" t="s">
        <v>55</v>
      </c>
      <c r="F37" s="51" t="s">
        <v>83</v>
      </c>
      <c r="G37" s="25"/>
      <c r="H37" s="52">
        <v>74.4</v>
      </c>
      <c r="I37" s="51" t="s">
        <v>5</v>
      </c>
      <c r="J37" s="28">
        <v>0.6708</v>
      </c>
      <c r="K37" s="25">
        <v>132.5</v>
      </c>
      <c r="L37" s="25">
        <v>140</v>
      </c>
      <c r="M37" s="25">
        <v>145</v>
      </c>
      <c r="N37" s="25"/>
      <c r="O37" s="57">
        <f>M37</f>
        <v>145</v>
      </c>
      <c r="P37" s="36">
        <f t="shared" si="2"/>
        <v>97.26599999999999</v>
      </c>
      <c r="Q37" s="57">
        <v>3</v>
      </c>
    </row>
    <row r="38" spans="1:17" ht="11.25">
      <c r="A38" s="57">
        <v>1</v>
      </c>
      <c r="B38" s="25">
        <v>75</v>
      </c>
      <c r="C38" s="25" t="s">
        <v>113</v>
      </c>
      <c r="D38" s="25" t="s">
        <v>109</v>
      </c>
      <c r="E38" s="51" t="s">
        <v>133</v>
      </c>
      <c r="F38" s="51" t="s">
        <v>83</v>
      </c>
      <c r="G38" s="53">
        <v>27245</v>
      </c>
      <c r="H38" s="52">
        <v>74.1</v>
      </c>
      <c r="I38" s="51" t="s">
        <v>105</v>
      </c>
      <c r="J38" s="28">
        <v>0.6788</v>
      </c>
      <c r="K38" s="25">
        <v>140</v>
      </c>
      <c r="L38" s="25">
        <v>145</v>
      </c>
      <c r="M38" s="24">
        <v>150</v>
      </c>
      <c r="N38" s="25"/>
      <c r="O38" s="57">
        <v>145</v>
      </c>
      <c r="P38" s="36">
        <f>O38*J38</f>
        <v>98.42599999999999</v>
      </c>
      <c r="Q38" s="57">
        <v>2</v>
      </c>
    </row>
    <row r="39" spans="1:17" ht="11.25">
      <c r="A39" s="57" t="s">
        <v>148</v>
      </c>
      <c r="B39" s="25">
        <v>82.5</v>
      </c>
      <c r="C39" s="25" t="s">
        <v>113</v>
      </c>
      <c r="D39" s="25" t="s">
        <v>109</v>
      </c>
      <c r="E39" s="25" t="s">
        <v>64</v>
      </c>
      <c r="F39" s="51" t="s">
        <v>83</v>
      </c>
      <c r="G39" s="53">
        <v>32538</v>
      </c>
      <c r="H39" s="52">
        <v>80.9</v>
      </c>
      <c r="I39" s="51" t="s">
        <v>12</v>
      </c>
      <c r="J39" s="28">
        <v>0.6279</v>
      </c>
      <c r="K39" s="24">
        <v>142.5</v>
      </c>
      <c r="L39" s="24">
        <v>150</v>
      </c>
      <c r="M39" s="24">
        <v>150</v>
      </c>
      <c r="N39" s="25"/>
      <c r="O39" s="57">
        <v>0</v>
      </c>
      <c r="P39" s="36">
        <f t="shared" si="2"/>
        <v>0</v>
      </c>
      <c r="Q39" s="57"/>
    </row>
    <row r="40" spans="1:17" ht="11.25">
      <c r="A40" s="57">
        <v>5</v>
      </c>
      <c r="B40" s="25">
        <v>82.5</v>
      </c>
      <c r="C40" s="25" t="s">
        <v>113</v>
      </c>
      <c r="D40" s="25" t="s">
        <v>109</v>
      </c>
      <c r="E40" s="25" t="s">
        <v>62</v>
      </c>
      <c r="F40" s="51" t="s">
        <v>83</v>
      </c>
      <c r="G40" s="53">
        <v>29938</v>
      </c>
      <c r="H40" s="52">
        <v>79.1</v>
      </c>
      <c r="I40" s="51" t="s">
        <v>5</v>
      </c>
      <c r="J40" s="28">
        <v>0.6382</v>
      </c>
      <c r="K40" s="25">
        <v>100</v>
      </c>
      <c r="L40" s="24">
        <v>110</v>
      </c>
      <c r="M40" s="24">
        <v>110</v>
      </c>
      <c r="N40" s="25"/>
      <c r="O40" s="57">
        <f>K40</f>
        <v>100</v>
      </c>
      <c r="P40" s="36">
        <f t="shared" si="2"/>
        <v>63.82</v>
      </c>
      <c r="Q40" s="57"/>
    </row>
    <row r="41" spans="1:17" ht="11.25">
      <c r="A41" s="57">
        <v>4</v>
      </c>
      <c r="B41" s="25">
        <v>82.5</v>
      </c>
      <c r="C41" s="25" t="s">
        <v>113</v>
      </c>
      <c r="D41" s="25" t="s">
        <v>109</v>
      </c>
      <c r="E41" s="25" t="s">
        <v>21</v>
      </c>
      <c r="F41" s="51" t="s">
        <v>83</v>
      </c>
      <c r="G41" s="53">
        <v>30802</v>
      </c>
      <c r="H41" s="52">
        <v>81.9</v>
      </c>
      <c r="I41" s="51" t="s">
        <v>5</v>
      </c>
      <c r="J41" s="28">
        <v>0.6224</v>
      </c>
      <c r="K41" s="25">
        <v>115</v>
      </c>
      <c r="L41" s="25">
        <v>120</v>
      </c>
      <c r="M41" s="24">
        <v>125</v>
      </c>
      <c r="N41" s="25"/>
      <c r="O41" s="57">
        <f>L41</f>
        <v>120</v>
      </c>
      <c r="P41" s="36">
        <f t="shared" si="2"/>
        <v>74.68799999999999</v>
      </c>
      <c r="Q41" s="57"/>
    </row>
    <row r="42" spans="1:17" ht="11.25">
      <c r="A42" s="56">
        <v>3</v>
      </c>
      <c r="B42" s="3">
        <v>82.5</v>
      </c>
      <c r="C42" s="3" t="s">
        <v>113</v>
      </c>
      <c r="D42" s="3" t="s">
        <v>109</v>
      </c>
      <c r="E42" s="3" t="s">
        <v>60</v>
      </c>
      <c r="F42" s="4" t="s">
        <v>83</v>
      </c>
      <c r="G42" s="7">
        <v>32850</v>
      </c>
      <c r="H42" s="21">
        <v>79.1</v>
      </c>
      <c r="I42" s="4" t="s">
        <v>5</v>
      </c>
      <c r="J42" s="49">
        <v>0.6382</v>
      </c>
      <c r="K42" s="3">
        <v>142.5</v>
      </c>
      <c r="L42" s="24">
        <v>150</v>
      </c>
      <c r="M42" s="24">
        <v>150</v>
      </c>
      <c r="N42" s="3"/>
      <c r="O42" s="56">
        <f>K42</f>
        <v>142.5</v>
      </c>
      <c r="P42" s="36">
        <f t="shared" si="2"/>
        <v>90.9435</v>
      </c>
      <c r="Q42" s="56"/>
    </row>
    <row r="43" spans="1:17" ht="11.25">
      <c r="A43" s="56">
        <v>2</v>
      </c>
      <c r="B43" s="3">
        <v>82.5</v>
      </c>
      <c r="C43" s="3" t="s">
        <v>113</v>
      </c>
      <c r="D43" s="3" t="s">
        <v>109</v>
      </c>
      <c r="E43" s="3" t="s">
        <v>63</v>
      </c>
      <c r="F43" s="4" t="s">
        <v>83</v>
      </c>
      <c r="G43" s="7">
        <v>27201</v>
      </c>
      <c r="H43" s="21">
        <v>78.9</v>
      </c>
      <c r="I43" s="4" t="s">
        <v>5</v>
      </c>
      <c r="J43" s="49">
        <v>0.6394</v>
      </c>
      <c r="K43" s="3">
        <v>140</v>
      </c>
      <c r="L43" s="24">
        <v>145</v>
      </c>
      <c r="M43" s="3">
        <v>145</v>
      </c>
      <c r="N43" s="3"/>
      <c r="O43" s="56">
        <f>M43</f>
        <v>145</v>
      </c>
      <c r="P43" s="36">
        <f t="shared" si="2"/>
        <v>92.713</v>
      </c>
      <c r="Q43" s="56"/>
    </row>
    <row r="44" spans="1:17" ht="11.25">
      <c r="A44" s="56">
        <v>1</v>
      </c>
      <c r="B44" s="3">
        <v>82.5</v>
      </c>
      <c r="C44" s="3" t="s">
        <v>113</v>
      </c>
      <c r="D44" s="3" t="s">
        <v>109</v>
      </c>
      <c r="E44" s="4" t="s">
        <v>54</v>
      </c>
      <c r="F44" s="4" t="s">
        <v>83</v>
      </c>
      <c r="G44" s="7">
        <v>32483</v>
      </c>
      <c r="H44" s="21">
        <v>77.7</v>
      </c>
      <c r="I44" s="4" t="s">
        <v>5</v>
      </c>
      <c r="J44" s="49">
        <v>0.6467</v>
      </c>
      <c r="K44" s="3">
        <v>140</v>
      </c>
      <c r="L44" s="3">
        <v>150</v>
      </c>
      <c r="M44" s="24">
        <v>152.5</v>
      </c>
      <c r="N44" s="3"/>
      <c r="O44" s="56">
        <f>L44</f>
        <v>150</v>
      </c>
      <c r="P44" s="36">
        <f t="shared" si="2"/>
        <v>97.00500000000001</v>
      </c>
      <c r="Q44" s="56"/>
    </row>
    <row r="45" spans="1:17" ht="11.25">
      <c r="A45" s="56" t="s">
        <v>148</v>
      </c>
      <c r="B45" s="3">
        <v>82.5</v>
      </c>
      <c r="C45" s="3" t="s">
        <v>113</v>
      </c>
      <c r="D45" s="3" t="s">
        <v>109</v>
      </c>
      <c r="E45" s="4" t="s">
        <v>59</v>
      </c>
      <c r="F45" s="4" t="s">
        <v>82</v>
      </c>
      <c r="G45" s="7">
        <v>34717</v>
      </c>
      <c r="H45" s="21">
        <v>78.7</v>
      </c>
      <c r="I45" s="4" t="s">
        <v>5</v>
      </c>
      <c r="J45" s="49">
        <v>0.6405</v>
      </c>
      <c r="K45" s="24">
        <v>125</v>
      </c>
      <c r="L45" s="24">
        <v>125</v>
      </c>
      <c r="M45" s="24">
        <v>125</v>
      </c>
      <c r="N45" s="3"/>
      <c r="O45" s="56">
        <v>0</v>
      </c>
      <c r="P45" s="36">
        <f t="shared" si="2"/>
        <v>0</v>
      </c>
      <c r="Q45" s="56"/>
    </row>
    <row r="46" spans="1:17" ht="11.25">
      <c r="A46" s="56">
        <v>2</v>
      </c>
      <c r="B46" s="3">
        <v>82.5</v>
      </c>
      <c r="C46" s="3" t="s">
        <v>113</v>
      </c>
      <c r="D46" s="3" t="s">
        <v>109</v>
      </c>
      <c r="E46" s="4" t="s">
        <v>58</v>
      </c>
      <c r="F46" s="4" t="s">
        <v>82</v>
      </c>
      <c r="G46" s="7">
        <v>34624</v>
      </c>
      <c r="H46" s="21">
        <v>77.7</v>
      </c>
      <c r="I46" s="4" t="s">
        <v>5</v>
      </c>
      <c r="J46" s="49">
        <v>0.6467</v>
      </c>
      <c r="K46" s="3">
        <v>100</v>
      </c>
      <c r="L46" s="3">
        <v>107.5</v>
      </c>
      <c r="M46" s="3">
        <v>110</v>
      </c>
      <c r="N46" s="3"/>
      <c r="O46" s="56">
        <f>M46</f>
        <v>110</v>
      </c>
      <c r="P46" s="36">
        <f t="shared" si="2"/>
        <v>71.137</v>
      </c>
      <c r="Q46" s="56"/>
    </row>
    <row r="47" spans="1:17" ht="11.25">
      <c r="A47" s="56">
        <v>1</v>
      </c>
      <c r="B47" s="3">
        <v>82.5</v>
      </c>
      <c r="C47" s="3" t="s">
        <v>113</v>
      </c>
      <c r="D47" s="3" t="s">
        <v>109</v>
      </c>
      <c r="E47" s="4" t="s">
        <v>57</v>
      </c>
      <c r="F47" s="4" t="s">
        <v>82</v>
      </c>
      <c r="G47" s="7">
        <v>34333</v>
      </c>
      <c r="H47" s="21">
        <v>79.2</v>
      </c>
      <c r="I47" s="4" t="s">
        <v>5</v>
      </c>
      <c r="J47" s="49">
        <v>0.6376</v>
      </c>
      <c r="K47" s="3">
        <v>132.5</v>
      </c>
      <c r="L47" s="3">
        <v>140</v>
      </c>
      <c r="M47" s="24">
        <v>150</v>
      </c>
      <c r="N47" s="3"/>
      <c r="O47" s="56">
        <f>L47</f>
        <v>140</v>
      </c>
      <c r="P47" s="36">
        <f t="shared" si="2"/>
        <v>89.264</v>
      </c>
      <c r="Q47" s="56"/>
    </row>
    <row r="48" spans="1:17" ht="12.75">
      <c r="A48" s="48" t="s">
        <v>138</v>
      </c>
      <c r="B48" s="3"/>
      <c r="C48" s="3"/>
      <c r="D48" s="3"/>
      <c r="E48" s="4"/>
      <c r="F48" s="4"/>
      <c r="G48" s="7"/>
      <c r="H48" s="21"/>
      <c r="I48" s="4"/>
      <c r="J48" s="49"/>
      <c r="K48" s="3"/>
      <c r="L48" s="3"/>
      <c r="M48" s="3"/>
      <c r="N48" s="3"/>
      <c r="O48" s="56"/>
      <c r="P48" s="36"/>
      <c r="Q48" s="56"/>
    </row>
    <row r="49" spans="1:17" ht="11.25">
      <c r="A49" s="56">
        <v>1</v>
      </c>
      <c r="B49" s="3">
        <v>100</v>
      </c>
      <c r="C49" s="3" t="s">
        <v>113</v>
      </c>
      <c r="D49" s="3" t="s">
        <v>109</v>
      </c>
      <c r="E49" s="4" t="s">
        <v>75</v>
      </c>
      <c r="F49" s="4" t="s">
        <v>84</v>
      </c>
      <c r="G49" s="7">
        <v>25850</v>
      </c>
      <c r="H49" s="21">
        <v>90</v>
      </c>
      <c r="I49" s="4" t="s">
        <v>76</v>
      </c>
      <c r="J49" s="49">
        <v>0.5853</v>
      </c>
      <c r="K49" s="3">
        <v>155</v>
      </c>
      <c r="L49" s="24">
        <v>165</v>
      </c>
      <c r="M49" s="3">
        <v>165</v>
      </c>
      <c r="N49" s="3"/>
      <c r="O49" s="56">
        <f>M49</f>
        <v>165</v>
      </c>
      <c r="P49" s="36">
        <f aca="true" t="shared" si="3" ref="P49:P63">O49*J49</f>
        <v>96.5745</v>
      </c>
      <c r="Q49" s="56"/>
    </row>
    <row r="50" spans="1:17" ht="11.25">
      <c r="A50" s="56">
        <v>2</v>
      </c>
      <c r="B50" s="3">
        <v>100</v>
      </c>
      <c r="C50" s="3" t="s">
        <v>113</v>
      </c>
      <c r="D50" s="3" t="s">
        <v>109</v>
      </c>
      <c r="E50" s="4" t="s">
        <v>74</v>
      </c>
      <c r="F50" s="4" t="s">
        <v>84</v>
      </c>
      <c r="G50" s="7">
        <v>26478</v>
      </c>
      <c r="H50" s="21">
        <v>95.5</v>
      </c>
      <c r="I50" s="4" t="s">
        <v>5</v>
      </c>
      <c r="J50" s="49">
        <v>0.5663</v>
      </c>
      <c r="K50" s="3">
        <v>105</v>
      </c>
      <c r="L50" s="3">
        <v>112.5</v>
      </c>
      <c r="M50" s="24">
        <v>120</v>
      </c>
      <c r="N50" s="3"/>
      <c r="O50" s="56">
        <f>L50</f>
        <v>112.5</v>
      </c>
      <c r="P50" s="36">
        <f t="shared" si="3"/>
        <v>63.70875</v>
      </c>
      <c r="Q50" s="56"/>
    </row>
    <row r="51" spans="1:17" ht="11.25">
      <c r="A51" s="56">
        <v>1</v>
      </c>
      <c r="B51" s="3" t="s">
        <v>29</v>
      </c>
      <c r="C51" s="3" t="s">
        <v>113</v>
      </c>
      <c r="D51" s="3" t="s">
        <v>109</v>
      </c>
      <c r="E51" s="4" t="s">
        <v>120</v>
      </c>
      <c r="F51" s="4" t="s">
        <v>84</v>
      </c>
      <c r="G51" s="7">
        <v>22761</v>
      </c>
      <c r="H51" s="21">
        <v>109.1</v>
      </c>
      <c r="I51" s="4" t="s">
        <v>20</v>
      </c>
      <c r="J51" s="49">
        <v>0.5376</v>
      </c>
      <c r="K51" s="3">
        <v>130</v>
      </c>
      <c r="L51" s="24">
        <v>135</v>
      </c>
      <c r="M51" s="3">
        <v>135</v>
      </c>
      <c r="N51" s="3"/>
      <c r="O51" s="56">
        <f>M51</f>
        <v>135</v>
      </c>
      <c r="P51" s="36">
        <f t="shared" si="3"/>
        <v>72.576</v>
      </c>
      <c r="Q51" s="56"/>
    </row>
    <row r="52" spans="1:17" ht="11.25">
      <c r="A52" s="56" t="s">
        <v>148</v>
      </c>
      <c r="B52" s="3">
        <v>100</v>
      </c>
      <c r="C52" s="3" t="s">
        <v>113</v>
      </c>
      <c r="D52" s="3" t="s">
        <v>109</v>
      </c>
      <c r="E52" s="4" t="s">
        <v>121</v>
      </c>
      <c r="F52" s="4" t="s">
        <v>83</v>
      </c>
      <c r="G52" s="7">
        <v>26971</v>
      </c>
      <c r="H52" s="21">
        <v>86</v>
      </c>
      <c r="I52" s="4" t="s">
        <v>5</v>
      </c>
      <c r="J52" s="49">
        <v>0.6022</v>
      </c>
      <c r="K52" s="24">
        <v>135</v>
      </c>
      <c r="L52" s="24">
        <v>135</v>
      </c>
      <c r="M52" s="24">
        <v>135</v>
      </c>
      <c r="N52" s="3"/>
      <c r="O52" s="56">
        <v>0</v>
      </c>
      <c r="P52" s="36">
        <f t="shared" si="3"/>
        <v>0</v>
      </c>
      <c r="Q52" s="56"/>
    </row>
    <row r="53" spans="1:17" ht="11.25">
      <c r="A53" s="56">
        <v>6</v>
      </c>
      <c r="B53" s="3">
        <v>100</v>
      </c>
      <c r="C53" s="3" t="s">
        <v>113</v>
      </c>
      <c r="D53" s="3" t="s">
        <v>109</v>
      </c>
      <c r="E53" s="4" t="s">
        <v>119</v>
      </c>
      <c r="F53" s="4" t="s">
        <v>83</v>
      </c>
      <c r="G53" s="7">
        <v>33090</v>
      </c>
      <c r="H53" s="21">
        <v>86.9</v>
      </c>
      <c r="I53" s="4" t="s">
        <v>5</v>
      </c>
      <c r="J53" s="49">
        <v>0.5982</v>
      </c>
      <c r="K53" s="3">
        <v>100</v>
      </c>
      <c r="L53" s="3">
        <v>110</v>
      </c>
      <c r="M53" s="24">
        <v>120</v>
      </c>
      <c r="N53" s="3"/>
      <c r="O53" s="56">
        <f>L53</f>
        <v>110</v>
      </c>
      <c r="P53" s="36">
        <f t="shared" si="3"/>
        <v>65.80199999999999</v>
      </c>
      <c r="Q53" s="56"/>
    </row>
    <row r="54" spans="1:17" ht="11.25">
      <c r="A54" s="56">
        <v>4</v>
      </c>
      <c r="B54" s="3">
        <v>100</v>
      </c>
      <c r="C54" s="3" t="s">
        <v>113</v>
      </c>
      <c r="D54" s="3" t="s">
        <v>109</v>
      </c>
      <c r="E54" s="4" t="s">
        <v>143</v>
      </c>
      <c r="F54" s="4" t="s">
        <v>83</v>
      </c>
      <c r="G54" s="7">
        <v>30501</v>
      </c>
      <c r="H54" s="21">
        <v>88.1</v>
      </c>
      <c r="I54" s="4" t="s">
        <v>5</v>
      </c>
      <c r="J54" s="49">
        <v>0.593</v>
      </c>
      <c r="K54" s="3">
        <v>145</v>
      </c>
      <c r="L54" s="3">
        <v>155</v>
      </c>
      <c r="M54" s="24">
        <v>160</v>
      </c>
      <c r="N54" s="3"/>
      <c r="O54" s="56">
        <f>L54</f>
        <v>155</v>
      </c>
      <c r="P54" s="36">
        <f t="shared" si="3"/>
        <v>91.91499999999999</v>
      </c>
      <c r="Q54" s="56"/>
    </row>
    <row r="55" spans="1:17" ht="11.25">
      <c r="A55" s="56">
        <v>2</v>
      </c>
      <c r="B55" s="3">
        <v>100</v>
      </c>
      <c r="C55" s="3" t="s">
        <v>113</v>
      </c>
      <c r="D55" s="3" t="s">
        <v>109</v>
      </c>
      <c r="E55" s="4" t="s">
        <v>72</v>
      </c>
      <c r="F55" s="4" t="s">
        <v>83</v>
      </c>
      <c r="G55" s="7">
        <v>30525</v>
      </c>
      <c r="H55" s="21">
        <v>88.2</v>
      </c>
      <c r="I55" s="4" t="s">
        <v>5</v>
      </c>
      <c r="J55" s="49">
        <v>0.5926</v>
      </c>
      <c r="K55" s="3">
        <v>155</v>
      </c>
      <c r="L55" s="3">
        <v>160</v>
      </c>
      <c r="M55" s="24">
        <v>165</v>
      </c>
      <c r="N55" s="3"/>
      <c r="O55" s="56">
        <f>L55</f>
        <v>160</v>
      </c>
      <c r="P55" s="36">
        <f t="shared" si="3"/>
        <v>94.816</v>
      </c>
      <c r="Q55" s="56"/>
    </row>
    <row r="56" spans="1:17" ht="11.25">
      <c r="A56" s="56">
        <v>3</v>
      </c>
      <c r="B56" s="3">
        <v>100</v>
      </c>
      <c r="C56" s="3" t="s">
        <v>113</v>
      </c>
      <c r="D56" s="3" t="s">
        <v>109</v>
      </c>
      <c r="E56" s="4" t="s">
        <v>71</v>
      </c>
      <c r="F56" s="4" t="s">
        <v>83</v>
      </c>
      <c r="G56" s="7">
        <v>27035</v>
      </c>
      <c r="H56" s="21">
        <v>94.1</v>
      </c>
      <c r="I56" s="4" t="s">
        <v>5</v>
      </c>
      <c r="J56" s="49">
        <v>0.5707</v>
      </c>
      <c r="K56" s="3">
        <v>152.5</v>
      </c>
      <c r="L56" s="3">
        <v>162.5</v>
      </c>
      <c r="M56" s="24">
        <v>167.5</v>
      </c>
      <c r="N56" s="3"/>
      <c r="O56" s="56">
        <v>162.2</v>
      </c>
      <c r="P56" s="36">
        <f t="shared" si="3"/>
        <v>92.56754</v>
      </c>
      <c r="Q56" s="56"/>
    </row>
    <row r="57" spans="1:17" ht="11.25">
      <c r="A57" s="56">
        <v>5</v>
      </c>
      <c r="B57" s="3">
        <v>100</v>
      </c>
      <c r="C57" s="3" t="s">
        <v>113</v>
      </c>
      <c r="D57" s="3" t="s">
        <v>109</v>
      </c>
      <c r="E57" s="4" t="s">
        <v>70</v>
      </c>
      <c r="F57" s="4" t="s">
        <v>83</v>
      </c>
      <c r="G57" s="7">
        <v>31249</v>
      </c>
      <c r="H57" s="21">
        <v>95</v>
      </c>
      <c r="I57" s="4" t="s">
        <v>5</v>
      </c>
      <c r="J57" s="49">
        <v>0.5678</v>
      </c>
      <c r="K57" s="24">
        <v>125</v>
      </c>
      <c r="L57" s="3">
        <v>125</v>
      </c>
      <c r="M57" s="24">
        <v>142.5</v>
      </c>
      <c r="N57" s="3"/>
      <c r="O57" s="56">
        <f>L57</f>
        <v>125</v>
      </c>
      <c r="P57" s="36">
        <f t="shared" si="3"/>
        <v>70.975</v>
      </c>
      <c r="Q57" s="56"/>
    </row>
    <row r="58" spans="1:17" ht="11.25">
      <c r="A58" s="56">
        <v>1</v>
      </c>
      <c r="B58" s="3">
        <v>100</v>
      </c>
      <c r="C58" s="3" t="s">
        <v>113</v>
      </c>
      <c r="D58" s="3" t="s">
        <v>109</v>
      </c>
      <c r="E58" s="4" t="s">
        <v>69</v>
      </c>
      <c r="F58" s="4" t="s">
        <v>83</v>
      </c>
      <c r="G58" s="7">
        <v>31640</v>
      </c>
      <c r="H58" s="21">
        <v>97.8</v>
      </c>
      <c r="I58" s="4" t="s">
        <v>5</v>
      </c>
      <c r="J58" s="49">
        <v>0.5597</v>
      </c>
      <c r="K58" s="3">
        <v>155</v>
      </c>
      <c r="L58" s="3">
        <v>162.5</v>
      </c>
      <c r="M58" s="3">
        <v>170</v>
      </c>
      <c r="N58" s="3"/>
      <c r="O58" s="56">
        <f>M58</f>
        <v>170</v>
      </c>
      <c r="P58" s="36">
        <f t="shared" si="3"/>
        <v>95.149</v>
      </c>
      <c r="Q58" s="56"/>
    </row>
    <row r="59" spans="1:17" ht="11.25">
      <c r="A59" s="56">
        <v>2</v>
      </c>
      <c r="B59" s="3">
        <v>100</v>
      </c>
      <c r="C59" s="3" t="s">
        <v>113</v>
      </c>
      <c r="D59" s="3" t="s">
        <v>109</v>
      </c>
      <c r="E59" s="4" t="s">
        <v>67</v>
      </c>
      <c r="F59" s="4" t="s">
        <v>82</v>
      </c>
      <c r="G59" s="7">
        <v>34789</v>
      </c>
      <c r="H59" s="21">
        <v>85.7</v>
      </c>
      <c r="I59" s="4" t="s">
        <v>5</v>
      </c>
      <c r="J59" s="49">
        <v>0.6036</v>
      </c>
      <c r="K59" s="24">
        <v>100</v>
      </c>
      <c r="L59" s="3">
        <v>110</v>
      </c>
      <c r="M59" s="3">
        <v>120</v>
      </c>
      <c r="N59" s="3"/>
      <c r="O59" s="56">
        <f>M59</f>
        <v>120</v>
      </c>
      <c r="P59" s="36">
        <f t="shared" si="3"/>
        <v>72.432</v>
      </c>
      <c r="Q59" s="56"/>
    </row>
    <row r="60" spans="1:17" ht="11.25">
      <c r="A60" s="56">
        <v>1</v>
      </c>
      <c r="B60" s="3">
        <v>100</v>
      </c>
      <c r="C60" s="3" t="s">
        <v>113</v>
      </c>
      <c r="D60" s="3" t="s">
        <v>109</v>
      </c>
      <c r="E60" s="4" t="s">
        <v>68</v>
      </c>
      <c r="F60" s="4" t="s">
        <v>82</v>
      </c>
      <c r="G60" s="7">
        <v>34759</v>
      </c>
      <c r="H60" s="21">
        <v>86.1</v>
      </c>
      <c r="I60" s="4" t="s">
        <v>5</v>
      </c>
      <c r="J60" s="49">
        <v>0.6018</v>
      </c>
      <c r="K60" s="3">
        <v>125</v>
      </c>
      <c r="L60" s="3">
        <v>132.5</v>
      </c>
      <c r="M60" s="3">
        <v>135</v>
      </c>
      <c r="N60" s="3"/>
      <c r="O60" s="56">
        <f>M60</f>
        <v>135</v>
      </c>
      <c r="P60" s="36">
        <f t="shared" si="3"/>
        <v>81.243</v>
      </c>
      <c r="Q60" s="56"/>
    </row>
    <row r="61" spans="1:17" ht="11.25">
      <c r="A61" s="56">
        <v>4</v>
      </c>
      <c r="B61" s="3">
        <v>100</v>
      </c>
      <c r="C61" s="3" t="s">
        <v>113</v>
      </c>
      <c r="D61" s="3" t="s">
        <v>109</v>
      </c>
      <c r="E61" s="4" t="s">
        <v>66</v>
      </c>
      <c r="F61" s="4" t="s">
        <v>82</v>
      </c>
      <c r="G61" s="7">
        <v>35194</v>
      </c>
      <c r="H61" s="21">
        <v>100</v>
      </c>
      <c r="I61" s="4" t="s">
        <v>5</v>
      </c>
      <c r="J61" s="49">
        <v>0.554</v>
      </c>
      <c r="K61" s="3">
        <v>70</v>
      </c>
      <c r="L61" s="3">
        <v>80</v>
      </c>
      <c r="M61" s="24">
        <v>90</v>
      </c>
      <c r="N61" s="3"/>
      <c r="O61" s="56">
        <f>L61</f>
        <v>80</v>
      </c>
      <c r="P61" s="36">
        <f t="shared" si="3"/>
        <v>44.32000000000001</v>
      </c>
      <c r="Q61" s="56"/>
    </row>
    <row r="62" spans="1:17" ht="11.25">
      <c r="A62" s="56">
        <v>3</v>
      </c>
      <c r="B62" s="3">
        <v>100</v>
      </c>
      <c r="C62" s="3" t="s">
        <v>113</v>
      </c>
      <c r="D62" s="3" t="s">
        <v>109</v>
      </c>
      <c r="E62" s="4" t="s">
        <v>65</v>
      </c>
      <c r="F62" s="4" t="s">
        <v>82</v>
      </c>
      <c r="G62" s="7">
        <v>34342</v>
      </c>
      <c r="H62" s="21">
        <v>100</v>
      </c>
      <c r="I62" s="4" t="s">
        <v>5</v>
      </c>
      <c r="J62" s="49">
        <v>0.554</v>
      </c>
      <c r="K62" s="3">
        <v>110</v>
      </c>
      <c r="L62" s="24">
        <v>115</v>
      </c>
      <c r="M62" s="24">
        <v>115</v>
      </c>
      <c r="N62" s="3"/>
      <c r="O62" s="56">
        <f>K62</f>
        <v>110</v>
      </c>
      <c r="P62" s="36">
        <f t="shared" si="3"/>
        <v>60.940000000000005</v>
      </c>
      <c r="Q62" s="56"/>
    </row>
    <row r="63" spans="1:17" ht="11.25">
      <c r="A63" s="56" t="s">
        <v>148</v>
      </c>
      <c r="B63" s="3" t="s">
        <v>29</v>
      </c>
      <c r="C63" s="3" t="s">
        <v>113</v>
      </c>
      <c r="D63" s="3" t="s">
        <v>109</v>
      </c>
      <c r="E63" s="4" t="s">
        <v>77</v>
      </c>
      <c r="F63" s="4" t="s">
        <v>82</v>
      </c>
      <c r="G63" s="7">
        <v>33975</v>
      </c>
      <c r="H63" s="21">
        <v>102.5</v>
      </c>
      <c r="I63" s="4" t="s">
        <v>5</v>
      </c>
      <c r="J63" s="49">
        <v>0.5485</v>
      </c>
      <c r="K63" s="24">
        <v>140</v>
      </c>
      <c r="L63" s="24">
        <v>140</v>
      </c>
      <c r="M63" s="24">
        <v>147.5</v>
      </c>
      <c r="N63" s="3"/>
      <c r="O63" s="56">
        <v>0</v>
      </c>
      <c r="P63" s="36">
        <f t="shared" si="3"/>
        <v>0</v>
      </c>
      <c r="Q63" s="56"/>
    </row>
    <row r="64" spans="1:17" ht="12.75">
      <c r="A64" s="48" t="s">
        <v>139</v>
      </c>
      <c r="B64" s="3"/>
      <c r="C64" s="3"/>
      <c r="D64" s="3"/>
      <c r="E64" s="4"/>
      <c r="F64" s="4"/>
      <c r="G64" s="3"/>
      <c r="H64" s="21"/>
      <c r="I64" s="4"/>
      <c r="J64" s="49"/>
      <c r="K64" s="3"/>
      <c r="L64" s="3"/>
      <c r="M64" s="3"/>
      <c r="N64" s="3"/>
      <c r="O64" s="56"/>
      <c r="P64" s="36"/>
      <c r="Q64" s="56"/>
    </row>
    <row r="65" spans="1:17" ht="11.25">
      <c r="A65" s="56">
        <v>1</v>
      </c>
      <c r="B65" s="3">
        <v>67.5</v>
      </c>
      <c r="C65" s="3" t="s">
        <v>113</v>
      </c>
      <c r="D65" s="3" t="s">
        <v>110</v>
      </c>
      <c r="E65" s="4" t="s">
        <v>111</v>
      </c>
      <c r="F65" s="4" t="s">
        <v>84</v>
      </c>
      <c r="G65" s="7">
        <v>25709</v>
      </c>
      <c r="H65" s="21">
        <v>67.5</v>
      </c>
      <c r="I65" s="4" t="s">
        <v>5</v>
      </c>
      <c r="J65" s="49">
        <v>0.6241</v>
      </c>
      <c r="K65" s="3">
        <v>135</v>
      </c>
      <c r="L65" s="24">
        <v>142.5</v>
      </c>
      <c r="M65" s="3">
        <v>147.5</v>
      </c>
      <c r="N65" s="3"/>
      <c r="O65" s="56">
        <f>M65</f>
        <v>147.5</v>
      </c>
      <c r="P65" s="36">
        <f>O65*J65</f>
        <v>92.05475</v>
      </c>
      <c r="Q65" s="56"/>
    </row>
    <row r="66" spans="1:17" ht="11.25">
      <c r="A66" s="56">
        <v>1</v>
      </c>
      <c r="B66" s="3">
        <v>82.5</v>
      </c>
      <c r="C66" s="3" t="s">
        <v>113</v>
      </c>
      <c r="D66" s="3" t="s">
        <v>110</v>
      </c>
      <c r="E66" s="4" t="s">
        <v>122</v>
      </c>
      <c r="F66" s="4" t="s">
        <v>84</v>
      </c>
      <c r="G66" s="7">
        <v>20726</v>
      </c>
      <c r="H66" s="21">
        <v>81.6</v>
      </c>
      <c r="I66" s="4" t="s">
        <v>5</v>
      </c>
      <c r="J66" s="49">
        <v>0.6241</v>
      </c>
      <c r="K66" s="3">
        <v>115</v>
      </c>
      <c r="L66" s="24">
        <v>120</v>
      </c>
      <c r="M66" s="3">
        <v>120</v>
      </c>
      <c r="N66" s="3"/>
      <c r="O66" s="56">
        <f>M66</f>
        <v>120</v>
      </c>
      <c r="P66" s="36">
        <f aca="true" t="shared" si="4" ref="P66:P75">O66*J66</f>
        <v>74.892</v>
      </c>
      <c r="Q66" s="56"/>
    </row>
    <row r="67" spans="1:17" ht="11.25">
      <c r="A67" s="56">
        <v>3</v>
      </c>
      <c r="B67" s="3">
        <v>82.5</v>
      </c>
      <c r="C67" s="3" t="s">
        <v>113</v>
      </c>
      <c r="D67" s="3" t="s">
        <v>110</v>
      </c>
      <c r="E67" s="4" t="s">
        <v>134</v>
      </c>
      <c r="F67" s="4" t="s">
        <v>83</v>
      </c>
      <c r="G67" s="7">
        <v>33251</v>
      </c>
      <c r="H67" s="21">
        <v>75</v>
      </c>
      <c r="I67" s="4" t="s">
        <v>5</v>
      </c>
      <c r="J67" s="49">
        <v>0.6645</v>
      </c>
      <c r="K67" s="3">
        <v>120</v>
      </c>
      <c r="L67" s="3">
        <v>127.5</v>
      </c>
      <c r="M67" s="3">
        <v>130</v>
      </c>
      <c r="N67" s="3"/>
      <c r="O67" s="56">
        <f>M67</f>
        <v>130</v>
      </c>
      <c r="P67" s="36">
        <f t="shared" si="4"/>
        <v>86.38499999999999</v>
      </c>
      <c r="Q67" s="56"/>
    </row>
    <row r="68" spans="1:17" ht="11.25">
      <c r="A68" s="56">
        <v>2</v>
      </c>
      <c r="B68" s="3">
        <v>82.5</v>
      </c>
      <c r="C68" s="3" t="s">
        <v>113</v>
      </c>
      <c r="D68" s="3" t="s">
        <v>110</v>
      </c>
      <c r="E68" s="4" t="s">
        <v>124</v>
      </c>
      <c r="F68" s="4" t="s">
        <v>83</v>
      </c>
      <c r="G68" s="7">
        <v>32027</v>
      </c>
      <c r="H68" s="21">
        <v>80.5</v>
      </c>
      <c r="I68" s="4" t="s">
        <v>5</v>
      </c>
      <c r="J68" s="49">
        <v>0.6301</v>
      </c>
      <c r="K68" s="3">
        <v>135</v>
      </c>
      <c r="L68" s="3">
        <v>145</v>
      </c>
      <c r="M68" s="3">
        <v>150</v>
      </c>
      <c r="N68" s="3"/>
      <c r="O68" s="56">
        <f>M68</f>
        <v>150</v>
      </c>
      <c r="P68" s="36">
        <f t="shared" si="4"/>
        <v>94.515</v>
      </c>
      <c r="Q68" s="56"/>
    </row>
    <row r="69" spans="1:17" ht="11.25">
      <c r="A69" s="56">
        <v>1</v>
      </c>
      <c r="B69" s="3">
        <v>82.5</v>
      </c>
      <c r="C69" s="3" t="s">
        <v>113</v>
      </c>
      <c r="D69" s="3" t="s">
        <v>110</v>
      </c>
      <c r="E69" s="4" t="s">
        <v>123</v>
      </c>
      <c r="F69" s="4" t="s">
        <v>83</v>
      </c>
      <c r="G69" s="7">
        <v>27780</v>
      </c>
      <c r="H69" s="21">
        <v>82.5</v>
      </c>
      <c r="I69" s="4" t="s">
        <v>5</v>
      </c>
      <c r="J69" s="49">
        <v>0.6193</v>
      </c>
      <c r="K69" s="3">
        <v>155</v>
      </c>
      <c r="L69" s="3">
        <v>165</v>
      </c>
      <c r="M69" s="24">
        <v>170</v>
      </c>
      <c r="N69" s="3"/>
      <c r="O69" s="56">
        <f>L69</f>
        <v>165</v>
      </c>
      <c r="P69" s="36">
        <f t="shared" si="4"/>
        <v>102.1845</v>
      </c>
      <c r="Q69" s="56">
        <v>2</v>
      </c>
    </row>
    <row r="70" spans="1:17" ht="11.25">
      <c r="A70" s="56">
        <v>1</v>
      </c>
      <c r="B70" s="3">
        <v>100</v>
      </c>
      <c r="C70" s="3" t="s">
        <v>113</v>
      </c>
      <c r="D70" s="3" t="s">
        <v>110</v>
      </c>
      <c r="E70" s="4" t="s">
        <v>125</v>
      </c>
      <c r="F70" s="4" t="s">
        <v>84</v>
      </c>
      <c r="G70" s="7">
        <v>24640</v>
      </c>
      <c r="H70" s="21">
        <v>99.7</v>
      </c>
      <c r="I70" s="4" t="s">
        <v>5</v>
      </c>
      <c r="J70" s="49">
        <v>0.5548</v>
      </c>
      <c r="K70" s="3">
        <v>160</v>
      </c>
      <c r="L70" s="3">
        <v>165</v>
      </c>
      <c r="M70" s="3">
        <v>0</v>
      </c>
      <c r="N70" s="3"/>
      <c r="O70" s="56">
        <f>L70</f>
        <v>165</v>
      </c>
      <c r="P70" s="36">
        <f t="shared" si="4"/>
        <v>91.54199999999999</v>
      </c>
      <c r="Q70" s="56"/>
    </row>
    <row r="71" spans="1:17" ht="12.75">
      <c r="A71" s="48" t="s">
        <v>148</v>
      </c>
      <c r="B71" s="3">
        <v>100</v>
      </c>
      <c r="C71" s="3" t="s">
        <v>113</v>
      </c>
      <c r="D71" s="3" t="s">
        <v>110</v>
      </c>
      <c r="E71" s="4" t="s">
        <v>118</v>
      </c>
      <c r="F71" s="4" t="s">
        <v>83</v>
      </c>
      <c r="G71" s="7">
        <v>27010</v>
      </c>
      <c r="H71" s="21">
        <v>99</v>
      </c>
      <c r="I71" s="4" t="s">
        <v>5</v>
      </c>
      <c r="J71" s="49">
        <v>0.5565</v>
      </c>
      <c r="K71" s="24">
        <v>200</v>
      </c>
      <c r="L71" s="24">
        <v>200</v>
      </c>
      <c r="M71" s="24">
        <v>200</v>
      </c>
      <c r="N71" s="3"/>
      <c r="O71" s="56">
        <v>0</v>
      </c>
      <c r="P71" s="36">
        <f t="shared" si="4"/>
        <v>0</v>
      </c>
      <c r="Q71" s="56"/>
    </row>
    <row r="72" spans="1:17" ht="11.25">
      <c r="A72" s="56">
        <v>1</v>
      </c>
      <c r="B72" s="3">
        <v>100</v>
      </c>
      <c r="C72" s="3" t="s">
        <v>113</v>
      </c>
      <c r="D72" s="3" t="s">
        <v>110</v>
      </c>
      <c r="E72" s="4" t="s">
        <v>31</v>
      </c>
      <c r="F72" s="4" t="s">
        <v>83</v>
      </c>
      <c r="G72" s="7">
        <v>28226</v>
      </c>
      <c r="H72" s="21">
        <v>85.8</v>
      </c>
      <c r="I72" s="4" t="s">
        <v>5</v>
      </c>
      <c r="J72" s="49">
        <v>0.6031</v>
      </c>
      <c r="K72" s="3">
        <v>160</v>
      </c>
      <c r="L72" s="24">
        <v>162.5</v>
      </c>
      <c r="M72" s="24">
        <v>162.5</v>
      </c>
      <c r="N72" s="3"/>
      <c r="O72" s="56">
        <f>K72</f>
        <v>160</v>
      </c>
      <c r="P72" s="36">
        <f t="shared" si="4"/>
        <v>96.496</v>
      </c>
      <c r="Q72" s="56">
        <v>3</v>
      </c>
    </row>
    <row r="73" spans="1:17" ht="11.25">
      <c r="A73" s="56">
        <v>1</v>
      </c>
      <c r="B73" s="3" t="s">
        <v>29</v>
      </c>
      <c r="C73" s="3" t="s">
        <v>113</v>
      </c>
      <c r="D73" s="3" t="s">
        <v>110</v>
      </c>
      <c r="E73" s="4" t="s">
        <v>32</v>
      </c>
      <c r="F73" s="4" t="s">
        <v>84</v>
      </c>
      <c r="G73" s="7">
        <v>26348</v>
      </c>
      <c r="H73" s="21">
        <v>135</v>
      </c>
      <c r="I73" s="4" t="s">
        <v>5</v>
      </c>
      <c r="J73" s="49">
        <v>0.509</v>
      </c>
      <c r="K73" s="3">
        <v>135</v>
      </c>
      <c r="L73" s="3">
        <v>142.5</v>
      </c>
      <c r="M73" s="3">
        <v>147.5</v>
      </c>
      <c r="N73" s="3"/>
      <c r="O73" s="56">
        <f>M73</f>
        <v>147.5</v>
      </c>
      <c r="P73" s="36">
        <f t="shared" si="4"/>
        <v>75.0775</v>
      </c>
      <c r="Q73" s="56"/>
    </row>
    <row r="74" spans="1:17" ht="11.25">
      <c r="A74" s="56">
        <v>2</v>
      </c>
      <c r="B74" s="3" t="s">
        <v>29</v>
      </c>
      <c r="C74" s="3" t="s">
        <v>113</v>
      </c>
      <c r="D74" s="3" t="s">
        <v>110</v>
      </c>
      <c r="E74" s="4" t="s">
        <v>126</v>
      </c>
      <c r="F74" s="4" t="s">
        <v>83</v>
      </c>
      <c r="G74" s="7">
        <v>29315</v>
      </c>
      <c r="H74" s="21">
        <v>110</v>
      </c>
      <c r="I74" s="4" t="s">
        <v>5</v>
      </c>
      <c r="J74" s="49">
        <v>0.5365</v>
      </c>
      <c r="K74" s="25">
        <v>145</v>
      </c>
      <c r="L74" s="3">
        <v>150</v>
      </c>
      <c r="M74" s="3">
        <v>157.5</v>
      </c>
      <c r="N74" s="3"/>
      <c r="O74" s="56">
        <f>M74</f>
        <v>157.5</v>
      </c>
      <c r="P74" s="36">
        <f t="shared" si="4"/>
        <v>84.49875</v>
      </c>
      <c r="Q74" s="56"/>
    </row>
    <row r="75" spans="1:17" ht="11.25">
      <c r="A75" s="56">
        <v>1</v>
      </c>
      <c r="B75" s="3" t="s">
        <v>29</v>
      </c>
      <c r="C75" s="3" t="s">
        <v>113</v>
      </c>
      <c r="D75" s="3" t="s">
        <v>110</v>
      </c>
      <c r="E75" s="4" t="s">
        <v>127</v>
      </c>
      <c r="F75" s="4" t="s">
        <v>83</v>
      </c>
      <c r="G75" s="7">
        <v>33675</v>
      </c>
      <c r="H75" s="21">
        <v>108.6</v>
      </c>
      <c r="I75" s="4" t="s">
        <v>5</v>
      </c>
      <c r="J75" s="49">
        <v>0.5382</v>
      </c>
      <c r="K75" s="3">
        <v>192.5</v>
      </c>
      <c r="L75" s="24">
        <v>202.5</v>
      </c>
      <c r="M75" s="3">
        <v>202.5</v>
      </c>
      <c r="N75" s="3"/>
      <c r="O75" s="56">
        <f>M75</f>
        <v>202.5</v>
      </c>
      <c r="P75" s="36">
        <f t="shared" si="4"/>
        <v>108.9855</v>
      </c>
      <c r="Q75" s="56">
        <v>1</v>
      </c>
    </row>
    <row r="76" spans="1:17" ht="12.75">
      <c r="A76" s="48" t="s">
        <v>140</v>
      </c>
      <c r="B76" s="3"/>
      <c r="C76" s="3"/>
      <c r="D76" s="3"/>
      <c r="E76" s="4"/>
      <c r="F76" s="4"/>
      <c r="G76" s="3"/>
      <c r="H76" s="21"/>
      <c r="I76" s="4"/>
      <c r="J76" s="49"/>
      <c r="K76" s="3"/>
      <c r="L76" s="3"/>
      <c r="M76" s="3"/>
      <c r="N76" s="3"/>
      <c r="O76" s="56"/>
      <c r="P76" s="36"/>
      <c r="Q76" s="56"/>
    </row>
    <row r="77" spans="1:17" ht="11.25">
      <c r="A77" s="56">
        <v>1</v>
      </c>
      <c r="B77" s="3" t="s">
        <v>29</v>
      </c>
      <c r="C77" s="3" t="s">
        <v>115</v>
      </c>
      <c r="D77" s="3" t="s">
        <v>109</v>
      </c>
      <c r="E77" s="4" t="s">
        <v>130</v>
      </c>
      <c r="F77" s="4" t="s">
        <v>84</v>
      </c>
      <c r="G77" s="7">
        <v>25924</v>
      </c>
      <c r="H77" s="21">
        <v>119</v>
      </c>
      <c r="I77" s="4" t="s">
        <v>5</v>
      </c>
      <c r="J77" s="49">
        <v>0.5279</v>
      </c>
      <c r="K77" s="3">
        <v>180</v>
      </c>
      <c r="L77" s="24">
        <v>212.5</v>
      </c>
      <c r="M77" s="24">
        <v>212.5</v>
      </c>
      <c r="N77" s="3"/>
      <c r="O77" s="56">
        <f>K77</f>
        <v>180</v>
      </c>
      <c r="P77" s="36">
        <f>O77*J77</f>
        <v>95.022</v>
      </c>
      <c r="Q77" s="56"/>
    </row>
    <row r="78" spans="1:17" ht="11.25">
      <c r="A78" s="56">
        <v>1</v>
      </c>
      <c r="B78" s="3">
        <v>100</v>
      </c>
      <c r="C78" s="3" t="s">
        <v>115</v>
      </c>
      <c r="D78" s="3" t="s">
        <v>110</v>
      </c>
      <c r="E78" s="4" t="s">
        <v>146</v>
      </c>
      <c r="F78" s="4" t="s">
        <v>84</v>
      </c>
      <c r="G78" s="7">
        <v>20144</v>
      </c>
      <c r="H78" s="21">
        <v>88.7</v>
      </c>
      <c r="I78" s="4" t="s">
        <v>5</v>
      </c>
      <c r="J78" s="49">
        <v>0.5279</v>
      </c>
      <c r="K78" s="3">
        <v>160</v>
      </c>
      <c r="L78" s="24">
        <v>182.5</v>
      </c>
      <c r="M78" s="24">
        <v>185</v>
      </c>
      <c r="N78" s="3"/>
      <c r="O78" s="56">
        <f>K78</f>
        <v>160</v>
      </c>
      <c r="P78" s="36">
        <v>94.48</v>
      </c>
      <c r="Q78" s="56"/>
    </row>
    <row r="79" spans="1:17" ht="11.25">
      <c r="A79" s="56" t="s">
        <v>148</v>
      </c>
      <c r="B79" s="3">
        <v>100</v>
      </c>
      <c r="C79" s="3" t="s">
        <v>115</v>
      </c>
      <c r="D79" s="3" t="s">
        <v>110</v>
      </c>
      <c r="E79" s="4" t="s">
        <v>118</v>
      </c>
      <c r="F79" s="4" t="s">
        <v>83</v>
      </c>
      <c r="G79" s="7">
        <v>27010</v>
      </c>
      <c r="H79" s="21">
        <v>99</v>
      </c>
      <c r="I79" s="4" t="s">
        <v>5</v>
      </c>
      <c r="J79" s="49">
        <v>0.5565</v>
      </c>
      <c r="K79" s="24">
        <v>230</v>
      </c>
      <c r="L79" s="24">
        <v>237.5</v>
      </c>
      <c r="M79" s="24">
        <v>237.5</v>
      </c>
      <c r="N79" s="3"/>
      <c r="O79" s="56">
        <v>0</v>
      </c>
      <c r="P79" s="36">
        <f aca="true" t="shared" si="5" ref="P79:P84">O79*J79</f>
        <v>0</v>
      </c>
      <c r="Q79" s="56"/>
    </row>
    <row r="80" spans="1:17" ht="11.25">
      <c r="A80" s="56">
        <v>2</v>
      </c>
      <c r="B80" s="3">
        <v>100</v>
      </c>
      <c r="C80" s="3" t="s">
        <v>115</v>
      </c>
      <c r="D80" s="3" t="s">
        <v>109</v>
      </c>
      <c r="E80" s="3" t="s">
        <v>23</v>
      </c>
      <c r="F80" s="3" t="s">
        <v>83</v>
      </c>
      <c r="G80" s="7">
        <v>27521</v>
      </c>
      <c r="H80" s="21">
        <v>98.8</v>
      </c>
      <c r="I80" s="3" t="s">
        <v>5</v>
      </c>
      <c r="J80" s="49">
        <v>0.557</v>
      </c>
      <c r="K80" s="3">
        <v>145</v>
      </c>
      <c r="L80" s="24">
        <v>155</v>
      </c>
      <c r="M80" s="3">
        <v>155</v>
      </c>
      <c r="N80" s="3"/>
      <c r="O80" s="56">
        <f>M80</f>
        <v>155</v>
      </c>
      <c r="P80" s="36">
        <f t="shared" si="5"/>
        <v>86.33500000000001</v>
      </c>
      <c r="Q80" s="56"/>
    </row>
    <row r="81" spans="1:17" ht="11.25">
      <c r="A81" s="56">
        <v>1</v>
      </c>
      <c r="B81" s="3">
        <v>100</v>
      </c>
      <c r="C81" s="3" t="s">
        <v>115</v>
      </c>
      <c r="D81" s="3" t="s">
        <v>109</v>
      </c>
      <c r="E81" s="3" t="s">
        <v>128</v>
      </c>
      <c r="F81" s="3" t="s">
        <v>83</v>
      </c>
      <c r="G81" s="7">
        <v>31309</v>
      </c>
      <c r="H81" s="21">
        <v>100</v>
      </c>
      <c r="I81" s="3" t="s">
        <v>47</v>
      </c>
      <c r="J81" s="49">
        <v>0.554</v>
      </c>
      <c r="K81" s="3">
        <v>160</v>
      </c>
      <c r="L81" s="3">
        <v>170</v>
      </c>
      <c r="M81" s="24">
        <v>175</v>
      </c>
      <c r="N81" s="3"/>
      <c r="O81" s="56">
        <f>L81</f>
        <v>170</v>
      </c>
      <c r="P81" s="36">
        <f t="shared" si="5"/>
        <v>94.18</v>
      </c>
      <c r="Q81" s="56"/>
    </row>
    <row r="82" spans="1:17" ht="11.25">
      <c r="A82" s="56" t="s">
        <v>148</v>
      </c>
      <c r="B82" s="3" t="s">
        <v>29</v>
      </c>
      <c r="C82" s="3" t="s">
        <v>115</v>
      </c>
      <c r="D82" s="3" t="s">
        <v>110</v>
      </c>
      <c r="E82" s="4" t="s">
        <v>131</v>
      </c>
      <c r="F82" s="3" t="s">
        <v>83</v>
      </c>
      <c r="G82" s="7">
        <v>28819</v>
      </c>
      <c r="H82" s="21">
        <v>115</v>
      </c>
      <c r="I82" s="4" t="s">
        <v>5</v>
      </c>
      <c r="J82" s="49">
        <v>0.5314</v>
      </c>
      <c r="K82" s="24">
        <v>270</v>
      </c>
      <c r="L82" s="24">
        <v>270</v>
      </c>
      <c r="M82" s="24">
        <v>270</v>
      </c>
      <c r="N82" s="3"/>
      <c r="O82" s="56">
        <v>0</v>
      </c>
      <c r="P82" s="36">
        <f t="shared" si="5"/>
        <v>0</v>
      </c>
      <c r="Q82" s="56"/>
    </row>
    <row r="83" spans="1:17" ht="11.25">
      <c r="A83" s="56">
        <v>1</v>
      </c>
      <c r="B83" s="3" t="s">
        <v>29</v>
      </c>
      <c r="C83" s="3" t="s">
        <v>115</v>
      </c>
      <c r="D83" s="3" t="s">
        <v>109</v>
      </c>
      <c r="E83" s="4" t="s">
        <v>79</v>
      </c>
      <c r="F83" s="3" t="s">
        <v>83</v>
      </c>
      <c r="G83" s="7">
        <v>30654</v>
      </c>
      <c r="H83" s="21">
        <v>108.5</v>
      </c>
      <c r="I83" s="4" t="s">
        <v>20</v>
      </c>
      <c r="J83" s="49">
        <v>0.5384</v>
      </c>
      <c r="K83" s="3">
        <v>205</v>
      </c>
      <c r="L83" s="24">
        <v>212.5</v>
      </c>
      <c r="M83" s="3">
        <v>212.5</v>
      </c>
      <c r="N83" s="3"/>
      <c r="O83" s="56">
        <v>212.5</v>
      </c>
      <c r="P83" s="36">
        <f t="shared" si="5"/>
        <v>114.41</v>
      </c>
      <c r="Q83" s="56"/>
    </row>
    <row r="84" spans="1:17" ht="11.25">
      <c r="A84" s="56">
        <v>1</v>
      </c>
      <c r="B84" s="3">
        <v>67.5</v>
      </c>
      <c r="C84" s="3" t="s">
        <v>115</v>
      </c>
      <c r="D84" s="3" t="s">
        <v>109</v>
      </c>
      <c r="E84" s="3" t="s">
        <v>78</v>
      </c>
      <c r="F84" s="3" t="s">
        <v>82</v>
      </c>
      <c r="G84" s="7">
        <v>33988</v>
      </c>
      <c r="H84" s="21">
        <v>66.9</v>
      </c>
      <c r="I84" s="3" t="s">
        <v>5</v>
      </c>
      <c r="J84" s="49">
        <v>0.7317</v>
      </c>
      <c r="K84" s="3">
        <v>140</v>
      </c>
      <c r="L84" s="24">
        <v>150.5</v>
      </c>
      <c r="M84" s="3">
        <v>0</v>
      </c>
      <c r="N84" s="3"/>
      <c r="O84" s="56">
        <f>K84</f>
        <v>140</v>
      </c>
      <c r="P84" s="36">
        <f t="shared" si="5"/>
        <v>102.438</v>
      </c>
      <c r="Q84" s="56"/>
    </row>
    <row r="85" spans="1:17" ht="11.25">
      <c r="A85" s="56">
        <v>1</v>
      </c>
      <c r="B85" s="3">
        <v>52.5</v>
      </c>
      <c r="C85" s="3" t="s">
        <v>115</v>
      </c>
      <c r="D85" s="3" t="s">
        <v>110</v>
      </c>
      <c r="E85" s="4" t="s">
        <v>144</v>
      </c>
      <c r="F85" s="4" t="s">
        <v>82</v>
      </c>
      <c r="G85" s="7">
        <v>36264</v>
      </c>
      <c r="H85" s="21">
        <v>52.5</v>
      </c>
      <c r="I85" s="4" t="s">
        <v>145</v>
      </c>
      <c r="J85" s="49"/>
      <c r="K85" s="3">
        <v>77.5</v>
      </c>
      <c r="L85" s="3">
        <v>85</v>
      </c>
      <c r="M85" s="24">
        <v>90</v>
      </c>
      <c r="N85" s="3"/>
      <c r="O85" s="56">
        <f>L85</f>
        <v>85</v>
      </c>
      <c r="P85" s="36">
        <v>79.9836</v>
      </c>
      <c r="Q85" s="56"/>
    </row>
  </sheetData>
  <sheetProtection/>
  <mergeCells count="13">
    <mergeCell ref="O3:P3"/>
    <mergeCell ref="Q3:Q4"/>
    <mergeCell ref="K3:N3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C1">
      <selection activeCell="AG19" sqref="AG19"/>
    </sheetView>
  </sheetViews>
  <sheetFormatPr defaultColWidth="9.140625" defaultRowHeight="15"/>
  <cols>
    <col min="1" max="1" width="5.28125" style="0" customWidth="1"/>
    <col min="2" max="2" width="4.7109375" style="0" customWidth="1"/>
    <col min="3" max="3" width="5.421875" style="0" customWidth="1"/>
    <col min="4" max="4" width="17.7109375" style="0" customWidth="1"/>
    <col min="7" max="7" width="5.57421875" style="0" customWidth="1"/>
    <col min="8" max="8" width="5.28125" style="0" customWidth="1"/>
    <col min="9" max="9" width="8.140625" style="0" customWidth="1"/>
    <col min="10" max="10" width="9.00390625" style="0" customWidth="1"/>
    <col min="11" max="15" width="9.140625" style="0" hidden="1" customWidth="1"/>
    <col min="16" max="16" width="0.13671875" style="0" customWidth="1"/>
    <col min="17" max="18" width="9.140625" style="0" hidden="1" customWidth="1"/>
    <col min="19" max="19" width="9.00390625" style="0" hidden="1" customWidth="1"/>
    <col min="20" max="24" width="9.140625" style="0" hidden="1" customWidth="1"/>
    <col min="25" max="25" width="6.8515625" style="0" customWidth="1"/>
    <col min="26" max="26" width="6.28125" style="0" customWidth="1"/>
    <col min="27" max="27" width="6.8515625" style="0" customWidth="1"/>
    <col min="28" max="28" width="9.140625" style="0" hidden="1" customWidth="1"/>
    <col min="29" max="29" width="6.7109375" style="0" customWidth="1"/>
    <col min="30" max="30" width="7.28125" style="0" customWidth="1"/>
    <col min="31" max="31" width="7.57421875" style="0" customWidth="1"/>
  </cols>
  <sheetData>
    <row r="1" spans="1:32" ht="15">
      <c r="A1" s="59" t="s">
        <v>150</v>
      </c>
      <c r="B1" s="1"/>
      <c r="C1" s="1"/>
      <c r="D1" s="1"/>
      <c r="E1" s="1"/>
      <c r="F1" s="1"/>
      <c r="G1" s="20"/>
      <c r="H1" s="20"/>
      <c r="I1" s="1"/>
      <c r="J1" s="26"/>
      <c r="K1" s="1"/>
      <c r="L1" s="3"/>
      <c r="M1" s="1"/>
      <c r="N1" s="1"/>
      <c r="O1" s="1"/>
      <c r="P1" s="1"/>
      <c r="Q1" s="1"/>
      <c r="R1" s="2"/>
      <c r="S1" s="2"/>
      <c r="T1" s="2"/>
      <c r="U1" s="55"/>
      <c r="V1" s="2"/>
      <c r="W1" s="2"/>
      <c r="X1" s="2"/>
      <c r="Y1" s="2"/>
      <c r="Z1" s="2"/>
      <c r="AA1" s="2"/>
      <c r="AB1" s="2"/>
      <c r="AC1" s="55"/>
      <c r="AD1" s="2"/>
      <c r="AE1" s="55"/>
      <c r="AF1" s="33"/>
    </row>
    <row r="2" spans="1:32" ht="15">
      <c r="A2" s="19"/>
      <c r="B2" s="1"/>
      <c r="C2" s="1"/>
      <c r="D2" s="1"/>
      <c r="E2" s="1"/>
      <c r="F2" s="1"/>
      <c r="G2" s="20"/>
      <c r="H2" s="20"/>
      <c r="I2" s="1"/>
      <c r="J2" s="26"/>
      <c r="K2" s="1"/>
      <c r="L2" s="1"/>
      <c r="M2" s="1"/>
      <c r="N2" s="1"/>
      <c r="O2" s="1"/>
      <c r="P2" s="1"/>
      <c r="Q2" s="1"/>
      <c r="R2" s="2"/>
      <c r="S2" s="2"/>
      <c r="T2" s="2"/>
      <c r="U2" s="55"/>
      <c r="V2" s="2"/>
      <c r="W2" s="2"/>
      <c r="X2" s="2"/>
      <c r="Y2" s="2"/>
      <c r="Z2" s="2"/>
      <c r="AA2" s="2"/>
      <c r="AB2" s="2"/>
      <c r="AC2" s="55"/>
      <c r="AD2" s="2"/>
      <c r="AE2" s="55"/>
      <c r="AF2" s="33"/>
    </row>
    <row r="3" spans="1:30" ht="15">
      <c r="A3" s="96" t="s">
        <v>1</v>
      </c>
      <c r="B3" s="96" t="s">
        <v>85</v>
      </c>
      <c r="C3" s="96" t="s">
        <v>2</v>
      </c>
      <c r="D3" s="96" t="s">
        <v>86</v>
      </c>
      <c r="E3" s="96" t="s">
        <v>81</v>
      </c>
      <c r="F3" s="96" t="s">
        <v>87</v>
      </c>
      <c r="G3" s="99" t="s">
        <v>3</v>
      </c>
      <c r="H3" s="99" t="s">
        <v>112</v>
      </c>
      <c r="I3" s="96" t="s">
        <v>4</v>
      </c>
      <c r="J3" s="101" t="s">
        <v>88</v>
      </c>
      <c r="K3" s="98" t="s">
        <v>89</v>
      </c>
      <c r="L3" s="98"/>
      <c r="M3" s="98"/>
      <c r="N3" s="98"/>
      <c r="O3" s="98"/>
      <c r="P3" s="98"/>
      <c r="Q3" s="98" t="s">
        <v>90</v>
      </c>
      <c r="R3" s="98"/>
      <c r="S3" s="98"/>
      <c r="T3" s="98"/>
      <c r="U3" s="98"/>
      <c r="V3" s="98"/>
      <c r="W3" s="97" t="s">
        <v>91</v>
      </c>
      <c r="X3" s="97"/>
      <c r="Y3" s="98" t="s">
        <v>92</v>
      </c>
      <c r="Z3" s="98"/>
      <c r="AA3" s="98"/>
      <c r="AB3" s="98"/>
      <c r="AC3" s="98"/>
      <c r="AD3" s="98"/>
    </row>
    <row r="4" spans="1:29" ht="21.75" customHeight="1">
      <c r="A4" s="96"/>
      <c r="B4" s="96"/>
      <c r="C4" s="96"/>
      <c r="D4" s="96"/>
      <c r="E4" s="96"/>
      <c r="F4" s="96"/>
      <c r="G4" s="99"/>
      <c r="H4" s="100"/>
      <c r="I4" s="96"/>
      <c r="J4" s="101"/>
      <c r="K4" s="63">
        <v>1</v>
      </c>
      <c r="L4" s="63">
        <v>2</v>
      </c>
      <c r="M4" s="63">
        <v>3</v>
      </c>
      <c r="N4" s="63">
        <v>4</v>
      </c>
      <c r="O4" s="64" t="s">
        <v>95</v>
      </c>
      <c r="P4" s="65" t="s">
        <v>88</v>
      </c>
      <c r="Q4" s="63">
        <v>1</v>
      </c>
      <c r="R4" s="63">
        <v>2</v>
      </c>
      <c r="S4" s="63">
        <v>3</v>
      </c>
      <c r="T4" s="63">
        <v>4</v>
      </c>
      <c r="U4" s="64" t="s">
        <v>95</v>
      </c>
      <c r="V4" s="65" t="s">
        <v>88</v>
      </c>
      <c r="W4" s="63" t="s">
        <v>96</v>
      </c>
      <c r="X4" s="65" t="s">
        <v>88</v>
      </c>
      <c r="Y4" s="63">
        <v>1</v>
      </c>
      <c r="Z4" s="63">
        <v>2</v>
      </c>
      <c r="AA4" s="63">
        <v>3</v>
      </c>
      <c r="AB4" s="63">
        <v>4</v>
      </c>
      <c r="AC4" s="64" t="s">
        <v>95</v>
      </c>
    </row>
    <row r="5" spans="1:29" ht="15">
      <c r="A5" s="66" t="s">
        <v>149</v>
      </c>
      <c r="B5" s="3"/>
      <c r="C5" s="3"/>
      <c r="D5" s="3"/>
      <c r="E5" s="3"/>
      <c r="F5" s="3"/>
      <c r="G5" s="21"/>
      <c r="H5" s="21"/>
      <c r="I5" s="3"/>
      <c r="J5" s="49"/>
      <c r="K5" s="3"/>
      <c r="L5" s="3"/>
      <c r="M5" s="3"/>
      <c r="N5" s="3"/>
      <c r="O5" s="3"/>
      <c r="P5" s="3"/>
      <c r="Q5" s="3"/>
      <c r="R5" s="3"/>
      <c r="S5" s="3"/>
      <c r="T5" s="3"/>
      <c r="U5" s="56"/>
      <c r="V5" s="3"/>
      <c r="W5" s="3"/>
      <c r="X5" s="3"/>
      <c r="Y5" s="3"/>
      <c r="Z5" s="3"/>
      <c r="AA5" s="3"/>
      <c r="AB5" s="3"/>
      <c r="AC5" s="56"/>
    </row>
    <row r="6" spans="1:29" s="67" customFormat="1" ht="15">
      <c r="A6" s="57">
        <v>1</v>
      </c>
      <c r="B6" s="25" t="s">
        <v>147</v>
      </c>
      <c r="C6" s="25" t="s">
        <v>109</v>
      </c>
      <c r="D6" s="51" t="s">
        <v>17</v>
      </c>
      <c r="E6" s="51" t="s">
        <v>83</v>
      </c>
      <c r="F6" s="53">
        <v>32791</v>
      </c>
      <c r="G6" s="52">
        <v>60</v>
      </c>
      <c r="H6" s="52" t="s">
        <v>113</v>
      </c>
      <c r="I6" s="51" t="s">
        <v>5</v>
      </c>
      <c r="J6" s="28">
        <v>0.8128</v>
      </c>
      <c r="K6" s="25">
        <v>100</v>
      </c>
      <c r="L6" s="25">
        <v>115</v>
      </c>
      <c r="M6" s="25">
        <v>122.5</v>
      </c>
      <c r="N6" s="25"/>
      <c r="O6" s="57">
        <f>M6</f>
        <v>122.5</v>
      </c>
      <c r="P6" s="25">
        <f>O6*J6</f>
        <v>99.568</v>
      </c>
      <c r="Q6" s="25">
        <v>90</v>
      </c>
      <c r="R6" s="25">
        <v>100</v>
      </c>
      <c r="S6" s="25">
        <v>100</v>
      </c>
      <c r="T6" s="25"/>
      <c r="U6" s="57">
        <f>Q6</f>
        <v>90</v>
      </c>
      <c r="V6" s="25">
        <f>U6*J6</f>
        <v>73.152</v>
      </c>
      <c r="W6" s="25">
        <f>U6+O6</f>
        <v>212.5</v>
      </c>
      <c r="X6" s="25">
        <f>W6*J6</f>
        <v>172.72</v>
      </c>
      <c r="Y6" s="25">
        <v>130</v>
      </c>
      <c r="Z6" s="25">
        <v>140</v>
      </c>
      <c r="AA6" s="25">
        <v>150</v>
      </c>
      <c r="AB6" s="25"/>
      <c r="AC6" s="57">
        <f>AA6</f>
        <v>150</v>
      </c>
    </row>
    <row r="7" spans="1:29" s="2" customFormat="1" ht="11.25">
      <c r="A7" s="56">
        <v>1</v>
      </c>
      <c r="B7" s="3">
        <v>82.5</v>
      </c>
      <c r="C7" s="3" t="s">
        <v>109</v>
      </c>
      <c r="D7" s="51" t="s">
        <v>8</v>
      </c>
      <c r="E7" s="4" t="s">
        <v>84</v>
      </c>
      <c r="F7" s="7">
        <v>20726</v>
      </c>
      <c r="G7" s="21">
        <v>81.6</v>
      </c>
      <c r="H7" s="21" t="s">
        <v>113</v>
      </c>
      <c r="I7" s="4" t="s">
        <v>5</v>
      </c>
      <c r="J7" s="28"/>
      <c r="K7" s="3"/>
      <c r="L7" s="3"/>
      <c r="M7" s="3"/>
      <c r="N7" s="3"/>
      <c r="O7" s="56"/>
      <c r="P7" s="3"/>
      <c r="Q7" s="3"/>
      <c r="R7" s="3"/>
      <c r="S7" s="25"/>
      <c r="T7" s="3"/>
      <c r="U7" s="56"/>
      <c r="V7" s="3"/>
      <c r="W7" s="3"/>
      <c r="X7" s="3"/>
      <c r="Y7" s="3">
        <v>165</v>
      </c>
      <c r="Z7" s="3">
        <v>170</v>
      </c>
      <c r="AA7" s="3">
        <v>175</v>
      </c>
      <c r="AB7" s="3"/>
      <c r="AC7" s="56">
        <f>AA7</f>
        <v>175</v>
      </c>
    </row>
    <row r="8" spans="1:29" s="2" customFormat="1" ht="11.25">
      <c r="A8" s="56">
        <v>2</v>
      </c>
      <c r="B8" s="3">
        <v>82.5</v>
      </c>
      <c r="C8" s="3" t="s">
        <v>109</v>
      </c>
      <c r="D8" s="25" t="s">
        <v>73</v>
      </c>
      <c r="E8" s="3" t="s">
        <v>84</v>
      </c>
      <c r="F8" s="7">
        <v>22039</v>
      </c>
      <c r="G8" s="21">
        <v>82.5</v>
      </c>
      <c r="H8" s="21" t="s">
        <v>113</v>
      </c>
      <c r="I8" s="3" t="s">
        <v>5</v>
      </c>
      <c r="J8" s="28"/>
      <c r="K8" s="24"/>
      <c r="L8" s="3"/>
      <c r="M8" s="3"/>
      <c r="N8" s="3"/>
      <c r="O8" s="56"/>
      <c r="P8" s="3"/>
      <c r="Q8" s="3"/>
      <c r="R8" s="3"/>
      <c r="S8" s="3"/>
      <c r="T8" s="3"/>
      <c r="U8" s="56"/>
      <c r="V8" s="3"/>
      <c r="W8" s="3"/>
      <c r="X8" s="3"/>
      <c r="Y8" s="24">
        <v>110</v>
      </c>
      <c r="Z8" s="3">
        <v>115</v>
      </c>
      <c r="AA8" s="3">
        <v>130</v>
      </c>
      <c r="AB8" s="3"/>
      <c r="AC8" s="56">
        <f>AA8</f>
        <v>130</v>
      </c>
    </row>
    <row r="9" spans="1:29" s="2" customFormat="1" ht="11.25">
      <c r="A9" s="56">
        <v>1</v>
      </c>
      <c r="B9" s="3">
        <v>100</v>
      </c>
      <c r="C9" s="3" t="s">
        <v>109</v>
      </c>
      <c r="D9" s="25" t="s">
        <v>23</v>
      </c>
      <c r="E9" s="25" t="s">
        <v>83</v>
      </c>
      <c r="F9" s="53">
        <v>27521</v>
      </c>
      <c r="G9" s="52">
        <v>98.8</v>
      </c>
      <c r="H9" s="21" t="s">
        <v>114</v>
      </c>
      <c r="I9" s="3" t="s">
        <v>5</v>
      </c>
      <c r="J9" s="28"/>
      <c r="K9" s="3"/>
      <c r="L9" s="3"/>
      <c r="M9" s="24"/>
      <c r="N9" s="3"/>
      <c r="O9" s="56"/>
      <c r="P9" s="3"/>
      <c r="Q9" s="3"/>
      <c r="R9" s="24"/>
      <c r="S9" s="3"/>
      <c r="T9" s="3"/>
      <c r="U9" s="56"/>
      <c r="V9" s="3"/>
      <c r="W9" s="3"/>
      <c r="X9" s="3"/>
      <c r="Y9" s="3">
        <v>200</v>
      </c>
      <c r="Z9" s="3">
        <v>230</v>
      </c>
      <c r="AA9" s="3">
        <v>240</v>
      </c>
      <c r="AB9" s="3"/>
      <c r="AC9" s="56">
        <f>AA9</f>
        <v>240</v>
      </c>
    </row>
    <row r="10" spans="1:29" s="2" customFormat="1" ht="11.25">
      <c r="A10" s="56">
        <v>1</v>
      </c>
      <c r="B10" s="3">
        <v>82.5</v>
      </c>
      <c r="C10" s="3" t="s">
        <v>110</v>
      </c>
      <c r="D10" s="25" t="s">
        <v>80</v>
      </c>
      <c r="E10" s="25" t="s">
        <v>83</v>
      </c>
      <c r="F10" s="53">
        <v>31483</v>
      </c>
      <c r="G10" s="21">
        <v>81.5</v>
      </c>
      <c r="H10" s="21" t="s">
        <v>114</v>
      </c>
      <c r="I10" s="3" t="s">
        <v>5</v>
      </c>
      <c r="J10" s="28"/>
      <c r="K10" s="3"/>
      <c r="L10" s="24"/>
      <c r="M10" s="3"/>
      <c r="N10" s="3"/>
      <c r="O10" s="56"/>
      <c r="P10" s="3"/>
      <c r="Q10" s="3"/>
      <c r="R10" s="3"/>
      <c r="S10" s="24"/>
      <c r="T10" s="3"/>
      <c r="U10" s="56"/>
      <c r="V10" s="3"/>
      <c r="W10" s="3"/>
      <c r="X10" s="3"/>
      <c r="Y10" s="3">
        <v>285</v>
      </c>
      <c r="Z10" s="3">
        <v>300</v>
      </c>
      <c r="AA10" s="24">
        <v>310</v>
      </c>
      <c r="AB10" s="3"/>
      <c r="AC10" s="56">
        <f>Z10</f>
        <v>300</v>
      </c>
    </row>
    <row r="19" ht="15">
      <c r="AG19">
        <v>0</v>
      </c>
    </row>
  </sheetData>
  <sheetProtection/>
  <mergeCells count="14">
    <mergeCell ref="W3:X3"/>
    <mergeCell ref="Y3:AD3"/>
    <mergeCell ref="G3:G4"/>
    <mergeCell ref="H3:H4"/>
    <mergeCell ref="I3:I4"/>
    <mergeCell ref="J3:J4"/>
    <mergeCell ref="K3:P3"/>
    <mergeCell ref="Q3:V3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2012-12-17T08:45:34Z</dcterms:modified>
  <cp:category/>
  <cp:version/>
  <cp:contentType/>
  <cp:contentStatus/>
</cp:coreProperties>
</file>